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<sst xmlns="http://schemas.openxmlformats.org/spreadsheetml/2006/main" count="78" uniqueCount="51">
  <si>
    <t>ИНФОРМАЦИЯ О НАЧИСЛЕННЫХ, СОБРАННЫХ И ИЗРАСХОДОВАННЫХ СРЕДСТВАХ 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</si>
  <si>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</si>
  <si>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</si>
  <si>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</si>
  <si>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</si>
  <si>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</si>
  <si>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</si>
  <si>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</si>
  <si>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</si>
  <si>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</si>
  <si>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</si>
  <si>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</si>
  <si>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</si>
  <si>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</si>
  <si>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Лагерный</t>
  </si>
  <si>
    <t>01.07.2015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</si>
  <si>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</si>
  <si>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</si>
  <si>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</si>
  <si>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</si>
  <si>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</si>
  <si>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</si>
  <si>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</si>
  <si>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</si>
  <si>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</si>
  <si>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</si>
  <si>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</si>
  <si>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</si>
  <si>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</si>
  <si>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</si>
  <si>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</si>
  <si>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</si>
  <si>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</si>
  <si>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</si>
  <si>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</si>
  <si>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</si>
  <si>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</si>
  <si>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</si>
  <si>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</si>
  <si>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</si>
  <si>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</si>
  <si>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ИТОГО ПО ДОМУ</t>
  </si>
  <si>
    <t>Июль 2015 г.</t>
  </si>
  <si>
    <t>Вид работ</t>
  </si>
  <si>
    <t>Место проведения работ</t>
  </si>
  <si>
    <t>Сумма</t>
  </si>
  <si>
    <t>ИТОГО</t>
  </si>
  <si>
    <t>ВСЕГО</t>
  </si>
  <si>
    <t>Август 2015 г.</t>
  </si>
  <si>
    <t>Установка информационных табличек об управляющей компании</t>
  </si>
  <si>
    <t>Лагерный 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</si>
</sst>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1" fillId="5" borderId="0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justify"/>
    </xf>
    <xf numFmtId="164" fontId="9" fillId="6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9" fillId="6" borderId="0" xfId="0" applyFont="1" applyFill="1" applyAlignment="1">
      <alignment horizontal="center"/>
    </xf>
    <xf numFmtId="164" fontId="10" fillId="5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32"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</row>
        <row r="2833"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</row>
        <row r="2834"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</row>
        <row r="2835"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</row>
        <row r="2836"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</row>
        <row r="2837"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</row>
        <row r="2839">
          <cell r="E2839">
            <v>0</v>
          </cell>
          <cell r="F2839">
            <v>0</v>
          </cell>
          <cell r="G2839">
            <v>15492.75</v>
          </cell>
          <cell r="H2839">
            <v>13359.869999999999</v>
          </cell>
          <cell r="I2839">
            <v>799.77</v>
          </cell>
          <cell r="J2839">
            <v>12560.099999999999</v>
          </cell>
          <cell r="K2839">
            <v>2132.880000000001</v>
          </cell>
        </row>
        <row r="2840">
          <cell r="E2840">
            <v>0</v>
          </cell>
          <cell r="F2840">
            <v>0</v>
          </cell>
          <cell r="G2840">
            <v>14579.37</v>
          </cell>
          <cell r="H2840">
            <v>12572.04</v>
          </cell>
          <cell r="I2840">
            <v>14579.37</v>
          </cell>
          <cell r="J2840">
            <v>-2007.33</v>
          </cell>
          <cell r="K2840">
            <v>2007.33</v>
          </cell>
        </row>
        <row r="2841">
          <cell r="E2841">
            <v>0</v>
          </cell>
          <cell r="F2841">
            <v>0</v>
          </cell>
          <cell r="G2841">
            <v>5442.910000000001</v>
          </cell>
          <cell r="H2841">
            <v>4693.53</v>
          </cell>
          <cell r="I2841">
            <v>0</v>
          </cell>
          <cell r="J2841">
            <v>4693.53</v>
          </cell>
          <cell r="K2841">
            <v>749.380000000001</v>
          </cell>
        </row>
        <row r="2842">
          <cell r="E2842">
            <v>0</v>
          </cell>
          <cell r="F2842">
            <v>0</v>
          </cell>
          <cell r="G2842">
            <v>1089.67</v>
          </cell>
          <cell r="H2842">
            <v>944.69</v>
          </cell>
          <cell r="I2842">
            <v>0</v>
          </cell>
          <cell r="J2842">
            <v>944.69</v>
          </cell>
          <cell r="K2842">
            <v>144.98000000000002</v>
          </cell>
        </row>
        <row r="2843">
          <cell r="E2843">
            <v>0</v>
          </cell>
          <cell r="F2843">
            <v>0</v>
          </cell>
          <cell r="G2843">
            <v>991.3800000000001</v>
          </cell>
          <cell r="H2843">
            <v>854.9100000000001</v>
          </cell>
          <cell r="I2843">
            <v>0</v>
          </cell>
          <cell r="J2843">
            <v>854.9100000000001</v>
          </cell>
          <cell r="K2843">
            <v>136.47000000000003</v>
          </cell>
        </row>
        <row r="2844">
          <cell r="E2844">
            <v>0</v>
          </cell>
          <cell r="F2844">
            <v>0</v>
          </cell>
          <cell r="G2844">
            <v>29.160000000000004</v>
          </cell>
          <cell r="H2844">
            <v>25.150000000000006</v>
          </cell>
          <cell r="I2844">
            <v>0</v>
          </cell>
          <cell r="J2844">
            <v>25.150000000000006</v>
          </cell>
          <cell r="K2844">
            <v>4.009999999999998</v>
          </cell>
        </row>
        <row r="2845">
          <cell r="E2845">
            <v>0</v>
          </cell>
          <cell r="F2845">
            <v>0</v>
          </cell>
          <cell r="G2845">
            <v>7095.1799999999985</v>
          </cell>
          <cell r="H2845">
            <v>6118.410000000001</v>
          </cell>
          <cell r="I2845">
            <v>7095.1799999999985</v>
          </cell>
          <cell r="J2845">
            <v>-976.7699999999977</v>
          </cell>
          <cell r="K2845">
            <v>976.7699999999977</v>
          </cell>
        </row>
        <row r="2846">
          <cell r="E2846">
            <v>0</v>
          </cell>
          <cell r="F2846">
            <v>0</v>
          </cell>
          <cell r="G2846">
            <v>5151.3</v>
          </cell>
          <cell r="H2846">
            <v>4442.13</v>
          </cell>
          <cell r="I2846">
            <v>3588.8829200000005</v>
          </cell>
          <cell r="J2846">
            <v>853.2470799999996</v>
          </cell>
          <cell r="K2846">
            <v>709.1700000000001</v>
          </cell>
        </row>
        <row r="2847">
          <cell r="E2847">
            <v>0</v>
          </cell>
          <cell r="F2847">
            <v>0</v>
          </cell>
          <cell r="G2847">
            <v>884.46</v>
          </cell>
          <cell r="H2847">
            <v>762.69</v>
          </cell>
          <cell r="I2847">
            <v>0</v>
          </cell>
          <cell r="J2847">
            <v>762.69</v>
          </cell>
          <cell r="K2847">
            <v>121.76999999999998</v>
          </cell>
        </row>
        <row r="2849">
          <cell r="E2849">
            <v>0</v>
          </cell>
          <cell r="F2849">
            <v>0</v>
          </cell>
          <cell r="G2849">
            <v>16764</v>
          </cell>
          <cell r="H2849">
            <v>14533.600000000002</v>
          </cell>
          <cell r="I2849">
            <v>16764</v>
          </cell>
          <cell r="J2849">
            <v>-2230.399999999998</v>
          </cell>
          <cell r="K2849">
            <v>2230.399999999998</v>
          </cell>
        </row>
        <row r="2850">
          <cell r="E2850">
            <v>0</v>
          </cell>
          <cell r="F2850">
            <v>0</v>
          </cell>
          <cell r="G2850">
            <v>31684.019999999997</v>
          </cell>
          <cell r="H2850">
            <v>27468.570000000003</v>
          </cell>
          <cell r="I2850">
            <v>31684.019999999997</v>
          </cell>
          <cell r="J2850">
            <v>-4215.449999999993</v>
          </cell>
          <cell r="K2850">
            <v>4215.449999999993</v>
          </cell>
        </row>
        <row r="2851"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</row>
        <row r="2852"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</row>
        <row r="2853">
          <cell r="E2853">
            <v>0</v>
          </cell>
          <cell r="F2853">
            <v>0</v>
          </cell>
          <cell r="G2853">
            <v>2915.8199999999997</v>
          </cell>
          <cell r="H2853">
            <v>2514.39</v>
          </cell>
          <cell r="I2853">
            <v>2514.39</v>
          </cell>
          <cell r="J2853">
            <v>0</v>
          </cell>
          <cell r="K2853">
            <v>401.42999999999984</v>
          </cell>
        </row>
        <row r="2854"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</row>
        <row r="2855"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</row>
        <row r="2856">
          <cell r="E2856">
            <v>0</v>
          </cell>
          <cell r="F2856">
            <v>0</v>
          </cell>
          <cell r="G2856">
            <v>20021.88</v>
          </cell>
          <cell r="H2856">
            <v>17265.399999999998</v>
          </cell>
          <cell r="I2856">
            <v>20021.88</v>
          </cell>
          <cell r="J2856">
            <v>-2756.480000000003</v>
          </cell>
          <cell r="K2856">
            <v>2756.480000000003</v>
          </cell>
        </row>
        <row r="2857"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K5" sqref="K5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48.7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/>
      <c r="B5" s="10" t="s">
        <v>14</v>
      </c>
      <c r="C5" s="11">
        <v>22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2</v>
      </c>
      <c r="B6" s="14"/>
      <c r="C6" s="14"/>
      <c r="D6" s="14" t="s">
        <v>16</v>
      </c>
      <c r="E6" s="15">
        <f>'[1]Лицевые счета домов свод'!E2832</f>
        <v>0</v>
      </c>
      <c r="F6" s="15">
        <f>'[1]Лицевые счета домов свод'!F2832</f>
        <v>0</v>
      </c>
      <c r="G6" s="15">
        <f>'[1]Лицевые счета домов свод'!G2832</f>
        <v>0</v>
      </c>
      <c r="H6" s="15">
        <f>'[1]Лицевые счета домов свод'!H2832</f>
        <v>0</v>
      </c>
      <c r="I6" s="15">
        <f>'[1]Лицевые счета домов свод'!I2832</f>
        <v>0</v>
      </c>
      <c r="J6" s="15">
        <f>'[1]Лицевые счета домов свод'!J2832</f>
        <v>0</v>
      </c>
      <c r="K6" s="15">
        <f>'[1]Лицевые счета домов свод'!K2832</f>
        <v>0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свод'!E2833</f>
        <v>0</v>
      </c>
      <c r="F7" s="15">
        <f>'[1]Лицевые счета домов свод'!F2833</f>
        <v>0</v>
      </c>
      <c r="G7" s="15">
        <f>'[1]Лицевые счета домов свод'!G2833</f>
        <v>0</v>
      </c>
      <c r="H7" s="15">
        <f>'[1]Лицевые счета домов свод'!H2833</f>
        <v>0</v>
      </c>
      <c r="I7" s="15">
        <f>'[1]Лицевые счета домов свод'!I2833</f>
        <v>0</v>
      </c>
      <c r="J7" s="15">
        <f>'[1]Лицевые счета домов свод'!J2833</f>
        <v>0</v>
      </c>
      <c r="K7" s="15">
        <f>'[1]Лицевые счета домов свод'!K2833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свод'!E2834</f>
        <v>0</v>
      </c>
      <c r="F8" s="15">
        <f>'[1]Лицевые счета домов свод'!F2834</f>
        <v>0</v>
      </c>
      <c r="G8" s="15">
        <f>'[1]Лицевые счета домов свод'!G2834</f>
        <v>0</v>
      </c>
      <c r="H8" s="15">
        <f>'[1]Лицевые счета домов свод'!H2834</f>
        <v>0</v>
      </c>
      <c r="I8" s="15">
        <f>'[1]Лицевые счета домов свод'!I2834</f>
        <v>0</v>
      </c>
      <c r="J8" s="15">
        <f>'[1]Лицевые счета домов свод'!J2834</f>
        <v>0</v>
      </c>
      <c r="K8" s="15">
        <f>'[1]Лицевые счета домов свод'!K2834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свод'!E2835</f>
        <v>0</v>
      </c>
      <c r="F9" s="15">
        <f>'[1]Лицевые счета домов свод'!F2835</f>
        <v>0</v>
      </c>
      <c r="G9" s="15">
        <f>'[1]Лицевые счета домов свод'!G2835</f>
        <v>0</v>
      </c>
      <c r="H9" s="15">
        <f>'[1]Лицевые счета домов свод'!H2835</f>
        <v>0</v>
      </c>
      <c r="I9" s="15">
        <f>'[1]Лицевые счета домов свод'!I2835</f>
        <v>0</v>
      </c>
      <c r="J9" s="15">
        <f>'[1]Лицевые счета домов свод'!J2835</f>
        <v>0</v>
      </c>
      <c r="K9" s="15">
        <f>'[1]Лицевые счета домов свод'!K2835</f>
        <v>0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свод'!E2836</f>
        <v>0</v>
      </c>
      <c r="F10" s="15">
        <f>'[1]Лицевые счета домов свод'!F2836</f>
        <v>0</v>
      </c>
      <c r="G10" s="15">
        <f>'[1]Лицевые счета домов свод'!G2836</f>
        <v>0</v>
      </c>
      <c r="H10" s="15">
        <f>'[1]Лицевые счета домов свод'!H2836</f>
        <v>0</v>
      </c>
      <c r="I10" s="15">
        <f>'[1]Лицевые счета домов свод'!I2836</f>
        <v>0</v>
      </c>
      <c r="J10" s="15">
        <f>'[1]Лицевые счета домов свод'!J2836</f>
        <v>0</v>
      </c>
      <c r="K10" s="15">
        <f>'[1]Лицевые счета домов свод'!K2836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свод'!E2837</f>
        <v>0</v>
      </c>
      <c r="F11" s="15">
        <f>'[1]Лицевые счета домов свод'!F2837</f>
        <v>0</v>
      </c>
      <c r="G11" s="15">
        <f>'[1]Лицевые счета домов свод'!G2837</f>
        <v>0</v>
      </c>
      <c r="H11" s="15">
        <f>'[1]Лицевые счета домов свод'!H2837</f>
        <v>0</v>
      </c>
      <c r="I11" s="15">
        <f>'[1]Лицевые счета домов свод'!I2837</f>
        <v>0</v>
      </c>
      <c r="J11" s="15">
        <f>'[1]Лицевые счета домов свод'!J2837</f>
        <v>0</v>
      </c>
      <c r="K11" s="15">
        <f>'[1]Лицевые счета домов свод'!K2837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0</v>
      </c>
      <c r="F12" s="5">
        <f>SUM(F6:F11)</f>
        <v>0</v>
      </c>
      <c r="G12" s="5">
        <f>SUM(G6:G11)</f>
        <v>0</v>
      </c>
      <c r="H12" s="5">
        <f>SUM(H6:H11)</f>
        <v>0</v>
      </c>
      <c r="I12" s="5">
        <f>SUM(I6:I11)</f>
        <v>0</v>
      </c>
      <c r="J12" s="5">
        <f>SUM(J6:J11)</f>
        <v>0</v>
      </c>
      <c r="K12" s="5">
        <f>SUM(K6:K11)</f>
        <v>0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свод'!E2839</f>
        <v>0</v>
      </c>
      <c r="F13" s="15">
        <f>'[1]Лицевые счета домов свод'!F2839</f>
        <v>0</v>
      </c>
      <c r="G13" s="15">
        <f>'[1]Лицевые счета домов свод'!G2839</f>
        <v>15492.75</v>
      </c>
      <c r="H13" s="15">
        <f>'[1]Лицевые счета домов свод'!H2839</f>
        <v>13359.869999999999</v>
      </c>
      <c r="I13" s="15">
        <f>'[1]Лицевые счета домов свод'!I2839</f>
        <v>799.77</v>
      </c>
      <c r="J13" s="15">
        <f>'[1]Лицевые счета домов свод'!J2839</f>
        <v>12560.099999999999</v>
      </c>
      <c r="K13" s="15">
        <f>'[1]Лицевые счета домов свод'!K2839</f>
        <v>2132.880000000001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свод'!E2840</f>
        <v>0</v>
      </c>
      <c r="F14" s="15">
        <f>'[1]Лицевые счета домов свод'!F2840</f>
        <v>0</v>
      </c>
      <c r="G14" s="15">
        <f>'[1]Лицевые счета домов свод'!G2840</f>
        <v>14579.37</v>
      </c>
      <c r="H14" s="15">
        <f>'[1]Лицевые счета домов свод'!H2840</f>
        <v>12572.04</v>
      </c>
      <c r="I14" s="15">
        <f>'[1]Лицевые счета домов свод'!I2840</f>
        <v>14579.37</v>
      </c>
      <c r="J14" s="15">
        <f>'[1]Лицевые счета домов свод'!J2840</f>
        <v>-2007.33</v>
      </c>
      <c r="K14" s="15">
        <f>'[1]Лицевые счета домов свод'!K2840</f>
        <v>2007.33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свод'!E2841</f>
        <v>0</v>
      </c>
      <c r="F15" s="15">
        <f>'[1]Лицевые счета домов свод'!F2841</f>
        <v>0</v>
      </c>
      <c r="G15" s="15">
        <f>'[1]Лицевые счета домов свод'!G2841</f>
        <v>5442.910000000001</v>
      </c>
      <c r="H15" s="15">
        <f>'[1]Лицевые счета домов свод'!H2841</f>
        <v>4693.53</v>
      </c>
      <c r="I15" s="15">
        <f>'[1]Лицевые счета домов свод'!I2841</f>
        <v>0</v>
      </c>
      <c r="J15" s="15">
        <f>'[1]Лицевые счета домов свод'!J2841</f>
        <v>4693.53</v>
      </c>
      <c r="K15" s="15">
        <f>'[1]Лицевые счета домов свод'!K2841</f>
        <v>749.380000000001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свод'!E2842</f>
        <v>0</v>
      </c>
      <c r="F16" s="15">
        <f>'[1]Лицевые счета домов свод'!F2842</f>
        <v>0</v>
      </c>
      <c r="G16" s="15">
        <f>'[1]Лицевые счета домов свод'!G2842</f>
        <v>1089.67</v>
      </c>
      <c r="H16" s="15">
        <f>'[1]Лицевые счета домов свод'!H2842</f>
        <v>944.69</v>
      </c>
      <c r="I16" s="15">
        <f>'[1]Лицевые счета домов свод'!I2842</f>
        <v>0</v>
      </c>
      <c r="J16" s="15">
        <f>'[1]Лицевые счета домов свод'!J2842</f>
        <v>944.69</v>
      </c>
      <c r="K16" s="15">
        <f>'[1]Лицевые счета домов свод'!K2842</f>
        <v>144.98000000000002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свод'!E2843</f>
        <v>0</v>
      </c>
      <c r="F17" s="15">
        <f>'[1]Лицевые счета домов свод'!F2843</f>
        <v>0</v>
      </c>
      <c r="G17" s="15">
        <f>'[1]Лицевые счета домов свод'!G2843</f>
        <v>991.3800000000001</v>
      </c>
      <c r="H17" s="15">
        <f>'[1]Лицевые счета домов свод'!H2843</f>
        <v>854.9100000000001</v>
      </c>
      <c r="I17" s="15">
        <f>'[1]Лицевые счета домов свод'!I2843</f>
        <v>0</v>
      </c>
      <c r="J17" s="15">
        <f>'[1]Лицевые счета домов свод'!J2843</f>
        <v>854.9100000000001</v>
      </c>
      <c r="K17" s="15">
        <f>'[1]Лицевые счета домов свод'!K2843</f>
        <v>136.47000000000003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свод'!E2844</f>
        <v>0</v>
      </c>
      <c r="F18" s="15">
        <f>'[1]Лицевые счета домов свод'!F2844</f>
        <v>0</v>
      </c>
      <c r="G18" s="15">
        <f>'[1]Лицевые счета домов свод'!G2844</f>
        <v>29.160000000000004</v>
      </c>
      <c r="H18" s="15">
        <f>'[1]Лицевые счета домов свод'!H2844</f>
        <v>25.150000000000006</v>
      </c>
      <c r="I18" s="15">
        <f>'[1]Лицевые счета домов свод'!I2844</f>
        <v>0</v>
      </c>
      <c r="J18" s="15">
        <f>'[1]Лицевые счета домов свод'!J2844</f>
        <v>25.150000000000006</v>
      </c>
      <c r="K18" s="15">
        <f>'[1]Лицевые счета домов свод'!K2844</f>
        <v>4.009999999999998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свод'!E2845</f>
        <v>0</v>
      </c>
      <c r="F19" s="15">
        <f>'[1]Лицевые счета домов свод'!F2845</f>
        <v>0</v>
      </c>
      <c r="G19" s="15">
        <f>'[1]Лицевые счета домов свод'!G2845</f>
        <v>7095.1799999999985</v>
      </c>
      <c r="H19" s="15">
        <f>'[1]Лицевые счета домов свод'!H2845</f>
        <v>6118.410000000001</v>
      </c>
      <c r="I19" s="15">
        <f>'[1]Лицевые счета домов свод'!I2845</f>
        <v>7095.1799999999985</v>
      </c>
      <c r="J19" s="15">
        <f>'[1]Лицевые счета домов свод'!J2845</f>
        <v>-976.7699999999977</v>
      </c>
      <c r="K19" s="15">
        <f>'[1]Лицевые счета домов свод'!K2845</f>
        <v>976.7699999999977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свод'!E2846</f>
        <v>0</v>
      </c>
      <c r="F20" s="15">
        <f>'[1]Лицевые счета домов свод'!F2846</f>
        <v>0</v>
      </c>
      <c r="G20" s="15">
        <f>'[1]Лицевые счета домов свод'!G2846</f>
        <v>5151.3</v>
      </c>
      <c r="H20" s="15">
        <f>'[1]Лицевые счета домов свод'!H2846</f>
        <v>4442.13</v>
      </c>
      <c r="I20" s="15">
        <f>'[1]Лицевые счета домов свод'!I2846</f>
        <v>3588.8829200000005</v>
      </c>
      <c r="J20" s="15">
        <f>'[1]Лицевые счета домов свод'!J2846</f>
        <v>853.2470799999996</v>
      </c>
      <c r="K20" s="15">
        <f>'[1]Лицевые счета домов свод'!K2846</f>
        <v>709.1700000000001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свод'!E2847</f>
        <v>0</v>
      </c>
      <c r="F21" s="15">
        <f>'[1]Лицевые счета домов свод'!F2847</f>
        <v>0</v>
      </c>
      <c r="G21" s="15">
        <f>'[1]Лицевые счета домов свод'!G2847</f>
        <v>884.46</v>
      </c>
      <c r="H21" s="15">
        <f>'[1]Лицевые счета домов свод'!H2847</f>
        <v>762.69</v>
      </c>
      <c r="I21" s="15">
        <f>'[1]Лицевые счета домов свод'!I2847</f>
        <v>0</v>
      </c>
      <c r="J21" s="15">
        <f>'[1]Лицевые счета домов свод'!J2847</f>
        <v>762.69</v>
      </c>
      <c r="K21" s="15">
        <f>'[1]Лицевые счета домов свод'!K2847</f>
        <v>121.76999999999998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0</v>
      </c>
      <c r="F22" s="5">
        <f>SUM(F13:F21)</f>
        <v>0</v>
      </c>
      <c r="G22" s="5">
        <f>SUM(G13:G21)</f>
        <v>50756.18000000001</v>
      </c>
      <c r="H22" s="5">
        <f>SUM(H13:H21)</f>
        <v>43773.42</v>
      </c>
      <c r="I22" s="19">
        <f>SUM(I13:I21)</f>
        <v>26063.20292</v>
      </c>
      <c r="J22" s="19">
        <f>SUM(J13:J21)</f>
        <v>17710.217080000002</v>
      </c>
      <c r="K22" s="5">
        <f>SUM(K13:K21)</f>
        <v>6982.76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свод'!E2849</f>
        <v>0</v>
      </c>
      <c r="F23" s="15">
        <f>'[1]Лицевые счета домов свод'!F2849</f>
        <v>0</v>
      </c>
      <c r="G23" s="15">
        <f>'[1]Лицевые счета домов свод'!G2849</f>
        <v>16764</v>
      </c>
      <c r="H23" s="15">
        <f>'[1]Лицевые счета домов свод'!H2849</f>
        <v>14533.600000000002</v>
      </c>
      <c r="I23" s="15">
        <f>'[1]Лицевые счета домов свод'!I2849</f>
        <v>16764</v>
      </c>
      <c r="J23" s="15">
        <f>'[1]Лицевые счета домов свод'!J2849</f>
        <v>-2230.399999999998</v>
      </c>
      <c r="K23" s="15">
        <f>'[1]Лицевые счета домов свод'!K2849</f>
        <v>2230.399999999998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свод'!E2850</f>
        <v>0</v>
      </c>
      <c r="F24" s="15">
        <f>'[1]Лицевые счета домов свод'!F2850</f>
        <v>0</v>
      </c>
      <c r="G24" s="15">
        <f>'[1]Лицевые счета домов свод'!G2850</f>
        <v>31684.019999999997</v>
      </c>
      <c r="H24" s="15">
        <f>'[1]Лицевые счета домов свод'!H2850</f>
        <v>27468.570000000003</v>
      </c>
      <c r="I24" s="15">
        <f>'[1]Лицевые счета домов свод'!I2850</f>
        <v>31684.019999999997</v>
      </c>
      <c r="J24" s="15">
        <f>'[1]Лицевые счета домов свод'!J2850</f>
        <v>-4215.449999999993</v>
      </c>
      <c r="K24" s="15">
        <f>'[1]Лицевые счета домов свод'!K2850</f>
        <v>4215.449999999993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свод'!E2851</f>
        <v>0</v>
      </c>
      <c r="F25" s="15">
        <f>'[1]Лицевые счета домов свод'!F2851</f>
        <v>0</v>
      </c>
      <c r="G25" s="15">
        <f>'[1]Лицевые счета домов свод'!G2851</f>
        <v>0</v>
      </c>
      <c r="H25" s="15">
        <f>'[1]Лицевые счета домов свод'!H2851</f>
        <v>0</v>
      </c>
      <c r="I25" s="15">
        <f>'[1]Лицевые счета домов свод'!I2851</f>
        <v>0</v>
      </c>
      <c r="J25" s="15">
        <f>'[1]Лицевые счета домов свод'!J2851</f>
        <v>0</v>
      </c>
      <c r="K25" s="15">
        <f>'[1]Лицевые счета домов свод'!K2851</f>
        <v>0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свод'!E2852</f>
        <v>0</v>
      </c>
      <c r="F26" s="15">
        <f>'[1]Лицевые счета домов свод'!F2852</f>
        <v>0</v>
      </c>
      <c r="G26" s="15">
        <f>'[1]Лицевые счета домов свод'!G2852</f>
        <v>0</v>
      </c>
      <c r="H26" s="15">
        <f>'[1]Лицевые счета домов свод'!H2852</f>
        <v>0</v>
      </c>
      <c r="I26" s="15">
        <f>'[1]Лицевые счета домов свод'!I2852</f>
        <v>0</v>
      </c>
      <c r="J26" s="15">
        <f>'[1]Лицевые счета домов свод'!J2852</f>
        <v>0</v>
      </c>
      <c r="K26" s="15">
        <f>'[1]Лицевые счета домов свод'!K2852</f>
        <v>0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свод'!E2853</f>
        <v>0</v>
      </c>
      <c r="F27" s="15">
        <f>'[1]Лицевые счета домов свод'!F2853</f>
        <v>0</v>
      </c>
      <c r="G27" s="15">
        <f>'[1]Лицевые счета домов свод'!G2853</f>
        <v>2915.8199999999997</v>
      </c>
      <c r="H27" s="15">
        <f>'[1]Лицевые счета домов свод'!H2853</f>
        <v>2514.39</v>
      </c>
      <c r="I27" s="15">
        <f>'[1]Лицевые счета домов свод'!I2853</f>
        <v>2514.39</v>
      </c>
      <c r="J27" s="15">
        <f>'[1]Лицевые счета домов свод'!J2853</f>
        <v>0</v>
      </c>
      <c r="K27" s="15">
        <f>'[1]Лицевые счета домов свод'!K2853</f>
        <v>401.42999999999984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свод'!E2854</f>
        <v>0</v>
      </c>
      <c r="F28" s="15">
        <f>'[1]Лицевые счета домов свод'!F2854</f>
        <v>0</v>
      </c>
      <c r="G28" s="15">
        <f>'[1]Лицевые счета домов свод'!G2854</f>
        <v>0</v>
      </c>
      <c r="H28" s="15">
        <f>'[1]Лицевые счета домов свод'!H2854</f>
        <v>0</v>
      </c>
      <c r="I28" s="15">
        <f>'[1]Лицевые счета домов свод'!I2854</f>
        <v>0</v>
      </c>
      <c r="J28" s="15">
        <f>'[1]Лицевые счета домов свод'!J2854</f>
        <v>0</v>
      </c>
      <c r="K28" s="15">
        <f>'[1]Лицевые счета домов свод'!K2854</f>
        <v>0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свод'!E2855</f>
        <v>0</v>
      </c>
      <c r="F29" s="15">
        <f>'[1]Лицевые счета домов свод'!F2855</f>
        <v>0</v>
      </c>
      <c r="G29" s="15">
        <f>'[1]Лицевые счета домов свод'!G2855</f>
        <v>0</v>
      </c>
      <c r="H29" s="15">
        <f>'[1]Лицевые счета домов свод'!H2855</f>
        <v>0</v>
      </c>
      <c r="I29" s="15">
        <f>'[1]Лицевые счета домов свод'!I2855</f>
        <v>0</v>
      </c>
      <c r="J29" s="15">
        <f>'[1]Лицевые счета домов свод'!J2855</f>
        <v>0</v>
      </c>
      <c r="K29" s="15">
        <f>'[1]Лицевые счета домов свод'!K2855</f>
        <v>0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свод'!E2856</f>
        <v>0</v>
      </c>
      <c r="F30" s="15">
        <f>'[1]Лицевые счета домов свод'!F2856</f>
        <v>0</v>
      </c>
      <c r="G30" s="15">
        <f>'[1]Лицевые счета домов свод'!G2856</f>
        <v>20021.88</v>
      </c>
      <c r="H30" s="15">
        <f>'[1]Лицевые счета домов свод'!H2856</f>
        <v>17265.399999999998</v>
      </c>
      <c r="I30" s="15">
        <f>'[1]Лицевые счета домов свод'!I2856</f>
        <v>20021.88</v>
      </c>
      <c r="J30" s="15">
        <f>'[1]Лицевые счета домов свод'!J2856</f>
        <v>-2756.480000000003</v>
      </c>
      <c r="K30" s="15">
        <f>'[1]Лицевые счета домов свод'!K2856</f>
        <v>2756.480000000003</v>
      </c>
      <c r="L30" s="16"/>
    </row>
    <row r="31" spans="1:12" ht="12.75">
      <c r="A31" s="14"/>
      <c r="B31" s="14"/>
      <c r="C31" s="14"/>
      <c r="D31" s="14"/>
      <c r="E31" s="15">
        <f>'[1]Лицевые счета домов свод'!E2857</f>
        <v>0</v>
      </c>
      <c r="F31" s="15">
        <f>'[1]Лицевые счета домов свод'!F2857</f>
        <v>0</v>
      </c>
      <c r="G31" s="15">
        <f>'[1]Лицевые счета домов свод'!G2857</f>
        <v>0</v>
      </c>
      <c r="H31" s="15">
        <f>'[1]Лицевые счета домов свод'!H2857</f>
        <v>0</v>
      </c>
      <c r="I31" s="15">
        <f>'[1]Лицевые счета домов свод'!I2857</f>
        <v>0</v>
      </c>
      <c r="J31" s="15">
        <f>'[1]Лицевые счета домов свод'!J2857</f>
        <v>0</v>
      </c>
      <c r="K31" s="15">
        <f>'[1]Лицевые счета домов свод'!K2857</f>
        <v>0</v>
      </c>
      <c r="L31" s="16"/>
    </row>
    <row r="32" spans="1:12" ht="12.75">
      <c r="A32" s="9"/>
      <c r="B32" s="20" t="s">
        <v>41</v>
      </c>
      <c r="C32" s="20"/>
      <c r="D32" s="20"/>
      <c r="E32" s="20">
        <f>SUM(E23:E31)+E22+E12</f>
        <v>0</v>
      </c>
      <c r="F32" s="20">
        <f>SUM(F23:F31)+F22+F12</f>
        <v>0</v>
      </c>
      <c r="G32" s="20">
        <f>SUM(G23:G31)+G22+G12</f>
        <v>122141.90000000001</v>
      </c>
      <c r="H32" s="20">
        <f>SUM(H23:H31)+H22+H12</f>
        <v>105555.38</v>
      </c>
      <c r="I32" s="21">
        <f>SUM(I23:I31)+I22+I12</f>
        <v>97047.49291999999</v>
      </c>
      <c r="J32" s="21">
        <f>SUM(J23:J31)+J22+J12</f>
        <v>8507.887080000008</v>
      </c>
      <c r="K32" s="20">
        <f>SUM(K23:K31)+K22+K12</f>
        <v>16586.519999999997</v>
      </c>
      <c r="L32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 topLeftCell="A4">
      <selection activeCell="E3" sqref="E3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9.5" customHeight="1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/>
      <c r="C3" s="25"/>
      <c r="D3" s="25"/>
      <c r="E3" s="25"/>
    </row>
    <row r="4" spans="1:5" ht="12.75">
      <c r="A4" s="27"/>
      <c r="B4" s="27" t="s">
        <v>46</v>
      </c>
      <c r="C4" s="27"/>
      <c r="D4" s="27"/>
      <c r="E4" s="27">
        <f>E3</f>
        <v>0</v>
      </c>
    </row>
    <row r="5" spans="1:5" ht="16.5" customHeight="1">
      <c r="A5" s="22"/>
      <c r="B5" s="22"/>
      <c r="C5" s="22"/>
      <c r="D5" s="22"/>
      <c r="E5" s="22"/>
    </row>
    <row r="6" spans="1:5" ht="12.75">
      <c r="A6" s="23" t="s">
        <v>1</v>
      </c>
      <c r="B6" s="24" t="s">
        <v>43</v>
      </c>
      <c r="C6" s="24" t="s">
        <v>2</v>
      </c>
      <c r="D6" s="24" t="s">
        <v>44</v>
      </c>
      <c r="E6" s="24" t="s">
        <v>45</v>
      </c>
    </row>
    <row r="7" spans="1:5" ht="12.75">
      <c r="A7" s="25">
        <v>1</v>
      </c>
      <c r="B7" s="25"/>
      <c r="C7" s="25"/>
      <c r="D7" s="25"/>
      <c r="E7" s="25"/>
    </row>
    <row r="8" spans="1:5" ht="12.75">
      <c r="A8" s="25">
        <v>2</v>
      </c>
      <c r="B8" s="25"/>
      <c r="C8" s="25"/>
      <c r="D8" s="25"/>
      <c r="E8" s="25"/>
    </row>
    <row r="9" spans="1:5" ht="12.75">
      <c r="A9" s="27"/>
      <c r="B9" s="27" t="s">
        <v>46</v>
      </c>
      <c r="C9" s="27"/>
      <c r="D9" s="27"/>
      <c r="E9" s="27">
        <f>E7+E8</f>
        <v>0</v>
      </c>
    </row>
    <row r="10" spans="2:5" ht="12.75">
      <c r="B10" s="28"/>
      <c r="C10" s="28"/>
      <c r="D10" s="28"/>
      <c r="E10" s="28"/>
    </row>
    <row r="11" spans="1:5" ht="12.75">
      <c r="A11" s="23" t="s">
        <v>1</v>
      </c>
      <c r="B11" s="24" t="s">
        <v>43</v>
      </c>
      <c r="C11" s="24" t="s">
        <v>2</v>
      </c>
      <c r="D11" s="24" t="s">
        <v>44</v>
      </c>
      <c r="E11" s="24" t="s">
        <v>45</v>
      </c>
    </row>
    <row r="12" ht="12.75">
      <c r="A12" s="25">
        <v>1</v>
      </c>
    </row>
    <row r="13" spans="1:5" ht="12.75">
      <c r="A13" s="27"/>
      <c r="B13" s="27" t="s">
        <v>46</v>
      </c>
      <c r="C13" s="27"/>
      <c r="D13" s="27"/>
      <c r="E13" s="27">
        <f>E12</f>
        <v>0</v>
      </c>
    </row>
    <row r="14" spans="2:5" ht="12.75">
      <c r="B14" s="28"/>
      <c r="C14" s="28"/>
      <c r="D14" s="28"/>
      <c r="E14" s="28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ht="12.75">
      <c r="A16" s="25">
        <v>1</v>
      </c>
    </row>
    <row r="17" spans="1:5" ht="12.75">
      <c r="A17" s="25">
        <v>2</v>
      </c>
      <c r="B17" s="29"/>
      <c r="C17" s="29"/>
      <c r="D17" s="29"/>
      <c r="E17" s="29"/>
    </row>
    <row r="18" spans="1:5" ht="12.75">
      <c r="A18" s="25">
        <v>3</v>
      </c>
      <c r="B18" s="29"/>
      <c r="C18" s="29"/>
      <c r="D18" s="29"/>
      <c r="E18" s="29"/>
    </row>
    <row r="19" spans="1:5" ht="12.75">
      <c r="A19" s="25">
        <v>4</v>
      </c>
      <c r="B19" s="29"/>
      <c r="C19" s="29"/>
      <c r="D19" s="29"/>
      <c r="E19" s="29"/>
    </row>
    <row r="20" spans="1:5" ht="12.75">
      <c r="A20" s="25">
        <v>5</v>
      </c>
      <c r="B20" s="29"/>
      <c r="C20" s="29"/>
      <c r="D20" s="29"/>
      <c r="E20" s="29"/>
    </row>
    <row r="21" spans="1:5" ht="12.75">
      <c r="A21" s="27"/>
      <c r="B21" s="27" t="s">
        <v>46</v>
      </c>
      <c r="C21" s="27"/>
      <c r="D21" s="27"/>
      <c r="E21" s="27">
        <f>E16+E17+E18+E19+E20</f>
        <v>0</v>
      </c>
    </row>
    <row r="31" spans="1:5" ht="12.75">
      <c r="A31" s="30"/>
      <c r="B31" s="30" t="s">
        <v>47</v>
      </c>
      <c r="C31" s="30"/>
      <c r="D31" s="30"/>
      <c r="E31" s="30">
        <f>E4+E9+E13+E21</f>
        <v>0</v>
      </c>
    </row>
  </sheetData>
  <sheetProtection selectLockedCells="1" selectUnlockedCells="1"/>
  <mergeCells count="2">
    <mergeCell ref="A1:E1"/>
    <mergeCell ref="A5:E5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80" zoomScaleNormal="80" workbookViewId="0" topLeftCell="A1">
      <selection activeCell="E11" sqref="E11"/>
    </sheetView>
  </sheetViews>
  <sheetFormatPr defaultColWidth="12.57421875" defaultRowHeight="12.75"/>
  <cols>
    <col min="1" max="1" width="8.7109375" style="0" customWidth="1"/>
    <col min="2" max="2" width="36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20.25" customHeight="1">
      <c r="A1" s="31" t="s">
        <v>48</v>
      </c>
      <c r="B1" s="31"/>
      <c r="C1" s="31"/>
      <c r="D1" s="31"/>
      <c r="E1" s="31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49</v>
      </c>
      <c r="C3" s="25" t="s">
        <v>50</v>
      </c>
      <c r="D3" s="25"/>
      <c r="E3" s="25">
        <v>799.77</v>
      </c>
    </row>
    <row r="4" spans="1:5" ht="12.75">
      <c r="A4" s="25">
        <v>2</v>
      </c>
      <c r="B4" s="26"/>
      <c r="C4" s="29"/>
      <c r="D4" s="32"/>
      <c r="E4" s="32"/>
    </row>
    <row r="5" spans="1:5" ht="12.75">
      <c r="A5" s="25">
        <v>3</v>
      </c>
      <c r="B5" s="26"/>
      <c r="C5" s="25"/>
      <c r="D5" s="25"/>
      <c r="E5" s="25"/>
    </row>
    <row r="6" spans="1:5" ht="12.75">
      <c r="A6" s="25">
        <v>4</v>
      </c>
      <c r="B6" s="26"/>
      <c r="C6" s="25"/>
      <c r="D6" s="25"/>
      <c r="E6" s="25"/>
    </row>
    <row r="7" spans="1:5" ht="12.75">
      <c r="A7" s="27"/>
      <c r="B7" s="27" t="s">
        <v>46</v>
      </c>
      <c r="C7" s="27"/>
      <c r="D7" s="27"/>
      <c r="E7" s="27">
        <f>E3+E4+E5+E6</f>
        <v>799.77</v>
      </c>
    </row>
    <row r="8" spans="1:5" ht="12.75">
      <c r="A8" s="16"/>
      <c r="B8" s="16"/>
      <c r="C8" s="16"/>
      <c r="D8" s="16"/>
      <c r="E8" s="16"/>
    </row>
    <row r="11" spans="1:5" ht="12.75">
      <c r="A11" s="30"/>
      <c r="B11" s="30" t="s">
        <v>47</v>
      </c>
      <c r="C11" s="30"/>
      <c r="D11" s="30"/>
      <c r="E11" s="30">
        <f>E7</f>
        <v>799.77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2015-12-10T07:05:58Z</cp:lastPrinted>
  <dcterms:modified xsi:type="dcterms:W3CDTF">2016-03-09T11:16:49Z</dcterms:modified>
  <cp:category/>
  <cp:version/>
  <cp:contentType/>
  <cp:contentStatus/>
  <cp:revision>145</cp:revision>
</cp:coreProperties>
</file>