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<sst xmlns="http://schemas.openxmlformats.org/spreadsheetml/2006/main" count="229" uniqueCount="93">
  <si>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</si>
  <si>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</si>
  <si>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</si>
  <si>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</si>
  <si>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</si>
  <si>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</si>
  <si>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</si>
  <si>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</si>
  <si>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</si>
  <si>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</si>
  <si>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</si>
  <si>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</si>
  <si>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</si>
  <si>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</si>
  <si>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Итальянский</t>
  </si>
  <si>
    <t>01.11.2012 г.</t>
  </si>
  <si>
    <t xml:space="preserve">Ремонт жилья </t>
  </si>
  <si>
    <t>Установка общих счетчиков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</si>
  <si>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</si>
  <si>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</si>
  <si>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</si>
  <si>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</si>
  <si>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</si>
  <si>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</si>
  <si>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</si>
  <si>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</si>
  <si>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</si>
  <si>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</si>
  <si>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</si>
  <si>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</si>
  <si>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</si>
  <si>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</si>
  <si>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</si>
  <si>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ИТОГО РЕМОНТ и СОДЕРЖАНИЕ ЖИЛЬЯ</t>
  </si>
  <si>
    <t>Отопление</t>
  </si>
  <si>
    <t>Установка домофона (кв. 17-28, 1-16)</t>
  </si>
  <si>
    <t>Домофон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</si>
  <si>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</si>
  <si>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</si>
  <si>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</si>
  <si>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</si>
  <si>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</si>
  <si>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ХВ снабжение (СОИД)</t>
  </si>
  <si>
    <t>Эл.снабжение (СОИД)</t>
  </si>
  <si>
    <t>ИТОГО ПО ДОМУ</t>
  </si>
  <si>
    <t>Февраль 2017 г</t>
  </si>
  <si>
    <t>Вид работ</t>
  </si>
  <si>
    <t>Место проведения работ</t>
  </si>
  <si>
    <t>Сумма</t>
  </si>
  <si>
    <t>смена ступеней входа в подъезд</t>
  </si>
  <si>
    <t>Итальянский 37</t>
  </si>
  <si>
    <t>Под 3</t>
  </si>
  <si>
    <t>ремонт мягкой кровли</t>
  </si>
  <si>
    <t>кв.27</t>
  </si>
  <si>
    <t>Март 2017</t>
  </si>
  <si>
    <t>Январь 2017 г.</t>
  </si>
  <si>
    <t>Т/о общедомовых приборов учета электроэнергии</t>
  </si>
  <si>
    <t>Итальянский, 37</t>
  </si>
  <si>
    <t>т/о УУТЭ ЦО</t>
  </si>
  <si>
    <t>ремонт домофона</t>
  </si>
  <si>
    <t>Под 1</t>
  </si>
  <si>
    <t>ревизия индивидуальных электросчетчиков</t>
  </si>
  <si>
    <t>ремонт эл.щита этажного (смена автоматов)</t>
  </si>
  <si>
    <t>кв. 53</t>
  </si>
  <si>
    <t>Апрель 2017</t>
  </si>
  <si>
    <t>слив воды из системы</t>
  </si>
  <si>
    <t>закрытие отопительного периода</t>
  </si>
  <si>
    <t>Май 2017</t>
  </si>
  <si>
    <t>благоустройство придомовой территории (окраска деревьев и бордюров)</t>
  </si>
  <si>
    <t>Июнь 2017 г</t>
  </si>
  <si>
    <t>ППР ВРУ</t>
  </si>
  <si>
    <t>Июль 2017 г</t>
  </si>
  <si>
    <t>переодический осмотр вентиляционных и дымоходных каналов</t>
  </si>
  <si>
    <t>Кв 3,5,7,9,12,13,17,19,21,22,23,24,26,29,30,31,32,33,35,38,41,42,46,54,56</t>
  </si>
  <si>
    <t>Август 2017 г</t>
  </si>
  <si>
    <t xml:space="preserve">смена отвода Ф 57мм </t>
  </si>
  <si>
    <t>ЦО (подвал)</t>
  </si>
  <si>
    <t>осмотр вентиляционных и дымоходных каналов (вызов)</t>
  </si>
  <si>
    <t>кв. 3</t>
  </si>
  <si>
    <t>кв. 7</t>
  </si>
  <si>
    <t>Сентябрь 2017 г</t>
  </si>
  <si>
    <t xml:space="preserve">Ремонт электроснабжения (ЩЭ) </t>
  </si>
  <si>
    <t>кв. 27</t>
  </si>
  <si>
    <t>Октябрь 2017 г</t>
  </si>
  <si>
    <t>гидравлические испытания внутридомовой системы ЦО</t>
  </si>
  <si>
    <t>ликвидация воздушных пробок в стояках</t>
  </si>
  <si>
    <t>поликлиника</t>
  </si>
  <si>
    <t>кв. 1,5,9,13,17,22,25,28,31,34,37,40,43,46,49</t>
  </si>
  <si>
    <t>Ноябрь 2017 г</t>
  </si>
  <si>
    <t>осмотр вентиляционных и дымовых каналов</t>
  </si>
  <si>
    <t>кв. 15,18,10</t>
  </si>
  <si>
    <t>Декабрь 2017 г</t>
  </si>
  <si>
    <t>теплоизоляция труб ЦО с окраской в жилом доме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</si>
</sst>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justify"/>
    </xf>
    <xf numFmtId="164" fontId="2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left" wrapText="1"/>
    </xf>
    <xf numFmtId="164" fontId="2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069">
          <cell r="E1069">
            <v>11807.22</v>
          </cell>
          <cell r="F1069">
            <v>161430.88</v>
          </cell>
          <cell r="G1069">
            <v>142244.88</v>
          </cell>
          <cell r="H1069">
            <v>185033.45</v>
          </cell>
          <cell r="I1069">
            <v>46663.9</v>
          </cell>
          <cell r="J1069">
            <v>299800.43</v>
          </cell>
          <cell r="K1069">
            <v>-30981.350000000006</v>
          </cell>
        </row>
        <row r="1070">
          <cell r="E1070">
            <v>14200.83</v>
          </cell>
          <cell r="F1070">
            <v>-25696.96</v>
          </cell>
          <cell r="G1070">
            <v>0</v>
          </cell>
          <cell r="H1070">
            <v>14021.689999999999</v>
          </cell>
          <cell r="I1070">
            <v>0</v>
          </cell>
          <cell r="J1070">
            <v>-11675.27</v>
          </cell>
          <cell r="K1070">
            <v>179.14000000000124</v>
          </cell>
        </row>
        <row r="1071">
          <cell r="E1071">
            <v>0</v>
          </cell>
          <cell r="F1071">
            <v>4520</v>
          </cell>
          <cell r="G1071">
            <v>0</v>
          </cell>
          <cell r="H1071">
            <v>216.76</v>
          </cell>
          <cell r="I1071">
            <v>0</v>
          </cell>
          <cell r="J1071">
            <v>4736.76</v>
          </cell>
          <cell r="K1071">
            <v>-216.76</v>
          </cell>
        </row>
        <row r="1072">
          <cell r="E1072">
            <v>1760.33</v>
          </cell>
          <cell r="F1072">
            <v>36550.72</v>
          </cell>
          <cell r="G1072">
            <v>36473.99</v>
          </cell>
          <cell r="H1072">
            <v>24106.54</v>
          </cell>
          <cell r="I1072">
            <v>27495.41</v>
          </cell>
          <cell r="J1072">
            <v>33161.850000000006</v>
          </cell>
          <cell r="K1072">
            <v>14127.779999999999</v>
          </cell>
        </row>
        <row r="1073">
          <cell r="E1073">
            <v>26600</v>
          </cell>
          <cell r="F1073">
            <v>-82062</v>
          </cell>
          <cell r="G1073">
            <v>0</v>
          </cell>
          <cell r="H1073">
            <v>0</v>
          </cell>
          <cell r="I1073">
            <v>0</v>
          </cell>
          <cell r="J1073">
            <v>-82062</v>
          </cell>
          <cell r="K1073">
            <v>26600</v>
          </cell>
        </row>
        <row r="1074">
          <cell r="E1074">
            <v>0</v>
          </cell>
          <cell r="F1074">
            <v>1920</v>
          </cell>
          <cell r="G1074">
            <v>0</v>
          </cell>
          <cell r="H1074">
            <v>0</v>
          </cell>
          <cell r="I1074">
            <v>0</v>
          </cell>
          <cell r="J1074">
            <v>1920</v>
          </cell>
          <cell r="K1074">
            <v>0</v>
          </cell>
        </row>
        <row r="1076">
          <cell r="E1076">
            <v>4135.02</v>
          </cell>
          <cell r="F1076">
            <v>-30002.889999999992</v>
          </cell>
          <cell r="G1076">
            <v>26738.85</v>
          </cell>
          <cell r="H1076">
            <v>28892.12</v>
          </cell>
          <cell r="I1076">
            <v>48285.68000000001</v>
          </cell>
          <cell r="J1076">
            <v>-49396.45000000001</v>
          </cell>
          <cell r="K1076">
            <v>1981.7500000000045</v>
          </cell>
        </row>
        <row r="1077">
          <cell r="E1077">
            <v>4621.51</v>
          </cell>
          <cell r="F1077">
            <v>-4621.5</v>
          </cell>
          <cell r="G1077">
            <v>75773.34</v>
          </cell>
          <cell r="H1077">
            <v>90230.78</v>
          </cell>
          <cell r="I1077">
            <v>75773.34</v>
          </cell>
          <cell r="J1077">
            <v>9835.94000000001</v>
          </cell>
          <cell r="K1077">
            <v>-9835.930000000011</v>
          </cell>
        </row>
        <row r="1078">
          <cell r="E1078">
            <v>819.3199999999999</v>
          </cell>
          <cell r="F1078">
            <v>-45912.18</v>
          </cell>
          <cell r="G1078">
            <v>21734.309999999994</v>
          </cell>
          <cell r="H1078">
            <v>25517.53</v>
          </cell>
          <cell r="I1078">
            <v>13210</v>
          </cell>
          <cell r="J1078">
            <v>-33604.65</v>
          </cell>
          <cell r="K1078">
            <v>-2963.900000000008</v>
          </cell>
        </row>
        <row r="1079">
          <cell r="E1079">
            <v>38.01</v>
          </cell>
          <cell r="F1079">
            <v>532.135</v>
          </cell>
          <cell r="G1079">
            <v>2173.4</v>
          </cell>
          <cell r="H1079">
            <v>2551.81</v>
          </cell>
          <cell r="I1079">
            <v>16068.455</v>
          </cell>
          <cell r="J1079">
            <v>-12984.51</v>
          </cell>
          <cell r="K1079">
            <v>-340.39999999999964</v>
          </cell>
        </row>
        <row r="1080">
          <cell r="E1080">
            <v>299.44</v>
          </cell>
          <cell r="F1080">
            <v>8798.96</v>
          </cell>
          <cell r="G1080">
            <v>3999.1299999999997</v>
          </cell>
          <cell r="H1080">
            <v>4695.24</v>
          </cell>
          <cell r="I1080">
            <v>0</v>
          </cell>
          <cell r="J1080">
            <v>13494.199999999999</v>
          </cell>
          <cell r="K1080">
            <v>-396.66999999999973</v>
          </cell>
        </row>
        <row r="1081">
          <cell r="E1081">
            <v>9.66</v>
          </cell>
          <cell r="F1081">
            <v>570.77</v>
          </cell>
          <cell r="G1081">
            <v>130.39</v>
          </cell>
          <cell r="H1081">
            <v>153.06</v>
          </cell>
          <cell r="I1081">
            <v>0</v>
          </cell>
          <cell r="J1081">
            <v>723.83</v>
          </cell>
          <cell r="K1081">
            <v>-13.010000000000023</v>
          </cell>
        </row>
        <row r="1082">
          <cell r="E1082">
            <v>1887.98</v>
          </cell>
          <cell r="F1082">
            <v>-1887.98</v>
          </cell>
          <cell r="G1082">
            <v>38890.96</v>
          </cell>
          <cell r="H1082">
            <v>46894.450000000004</v>
          </cell>
          <cell r="I1082">
            <v>38890.96</v>
          </cell>
          <cell r="J1082">
            <v>6115.510000000005</v>
          </cell>
          <cell r="K1082">
            <v>-6115.510000000004</v>
          </cell>
        </row>
        <row r="1083">
          <cell r="E1083">
            <v>2018.1799999999998</v>
          </cell>
          <cell r="F1083">
            <v>-8045.0899999999965</v>
          </cell>
          <cell r="G1083">
            <v>26950.43</v>
          </cell>
          <cell r="H1083">
            <v>31641.789999999997</v>
          </cell>
          <cell r="I1083">
            <v>41236.206060000004</v>
          </cell>
          <cell r="J1083">
            <v>-17639.50606</v>
          </cell>
          <cell r="K1083">
            <v>-2673.1799999999967</v>
          </cell>
        </row>
        <row r="1084">
          <cell r="E1084">
            <v>267.02</v>
          </cell>
          <cell r="F1084">
            <v>8342.78</v>
          </cell>
          <cell r="G1084">
            <v>3563.86</v>
          </cell>
          <cell r="H1084">
            <v>4184.88</v>
          </cell>
          <cell r="I1084">
            <v>0</v>
          </cell>
          <cell r="J1084">
            <v>12527.66</v>
          </cell>
          <cell r="K1084">
            <v>-354.00000000000045</v>
          </cell>
        </row>
        <row r="1086">
          <cell r="E1086">
            <v>92042.9</v>
          </cell>
          <cell r="F1086">
            <v>-92042.86</v>
          </cell>
          <cell r="G1086">
            <v>586943.75</v>
          </cell>
          <cell r="H1086">
            <v>468659.12999999995</v>
          </cell>
          <cell r="I1086">
            <v>586943.75</v>
          </cell>
          <cell r="J1086">
            <v>-210327.48000000004</v>
          </cell>
          <cell r="K1086">
            <v>210327.52000000008</v>
          </cell>
        </row>
        <row r="1087">
          <cell r="E1087">
            <v>54.45</v>
          </cell>
          <cell r="F1087">
            <v>-5983.69</v>
          </cell>
          <cell r="G1087">
            <v>0</v>
          </cell>
          <cell r="H1087">
            <v>132.03</v>
          </cell>
          <cell r="I1087">
            <v>0</v>
          </cell>
          <cell r="J1087">
            <v>-5851.66</v>
          </cell>
          <cell r="K1087">
            <v>-77.58</v>
          </cell>
        </row>
        <row r="1088">
          <cell r="E1088">
            <v>853.51</v>
          </cell>
          <cell r="F1088">
            <v>-853.51</v>
          </cell>
          <cell r="G1088">
            <v>12144</v>
          </cell>
          <cell r="H1088">
            <v>13744.03</v>
          </cell>
          <cell r="I1088">
            <v>12144</v>
          </cell>
          <cell r="J1088">
            <v>746.5200000000004</v>
          </cell>
          <cell r="K1088">
            <v>-746.5200000000004</v>
          </cell>
        </row>
        <row r="1089">
          <cell r="E1089">
            <v>2927.38</v>
          </cell>
          <cell r="F1089">
            <v>-2927.38</v>
          </cell>
          <cell r="G1089">
            <v>37832.44</v>
          </cell>
          <cell r="H1089">
            <v>48894.119999999995</v>
          </cell>
          <cell r="I1089">
            <v>37832.44</v>
          </cell>
          <cell r="J1089">
            <v>8134.299999999996</v>
          </cell>
          <cell r="K1089">
            <v>-8134.299999999996</v>
          </cell>
        </row>
        <row r="1090">
          <cell r="E1090">
            <v>8600.32</v>
          </cell>
          <cell r="F1090">
            <v>-8600.32</v>
          </cell>
          <cell r="G1090">
            <v>78534.26000000001</v>
          </cell>
          <cell r="H1090">
            <v>91863.09999999999</v>
          </cell>
          <cell r="I1090">
            <v>78534.26000000001</v>
          </cell>
          <cell r="J1090">
            <v>4728.519999999984</v>
          </cell>
          <cell r="K1090">
            <v>-4728.519999999977</v>
          </cell>
        </row>
        <row r="1091">
          <cell r="E1091">
            <v>4847.93</v>
          </cell>
          <cell r="F1091">
            <v>-4847.93</v>
          </cell>
          <cell r="G1091">
            <v>58203.35999999999</v>
          </cell>
          <cell r="H1091">
            <v>75505.36</v>
          </cell>
          <cell r="I1091">
            <v>58203.35999999999</v>
          </cell>
          <cell r="J1091">
            <v>12454.07</v>
          </cell>
          <cell r="K1091">
            <v>-12454.070000000007</v>
          </cell>
        </row>
        <row r="1092">
          <cell r="E1092">
            <v>7087.75</v>
          </cell>
          <cell r="F1092">
            <v>-7087.75</v>
          </cell>
          <cell r="G1092">
            <v>88439.48</v>
          </cell>
          <cell r="H1092">
            <v>103350.98999999999</v>
          </cell>
          <cell r="I1092">
            <v>88439.48</v>
          </cell>
          <cell r="J1092">
            <v>7823.759999999978</v>
          </cell>
          <cell r="K1092">
            <v>-7823.75999999998</v>
          </cell>
        </row>
        <row r="1093">
          <cell r="E1093">
            <v>524.86</v>
          </cell>
          <cell r="F1093">
            <v>-524.86</v>
          </cell>
          <cell r="G1093">
            <v>3498.9800000000005</v>
          </cell>
          <cell r="H1093">
            <v>3991.1300000000006</v>
          </cell>
          <cell r="I1093">
            <v>3498.9800000000005</v>
          </cell>
          <cell r="J1093">
            <v>-32.710000000000036</v>
          </cell>
          <cell r="K1093">
            <v>32.710000000000036</v>
          </cell>
        </row>
        <row r="1094">
          <cell r="E1094">
            <v>0</v>
          </cell>
          <cell r="F1094">
            <v>0</v>
          </cell>
          <cell r="G1094">
            <v>2208.0699999999997</v>
          </cell>
          <cell r="H1094">
            <v>2738.3599999999997</v>
          </cell>
          <cell r="I1094">
            <v>1773.2799999999997</v>
          </cell>
          <cell r="J1094">
            <v>965.0799999999999</v>
          </cell>
          <cell r="K1094">
            <v>-530.29</v>
          </cell>
        </row>
        <row r="1095">
          <cell r="E1095">
            <v>0</v>
          </cell>
          <cell r="F1095">
            <v>0</v>
          </cell>
          <cell r="G1095">
            <v>17374.099999999995</v>
          </cell>
          <cell r="H1095">
            <v>18411.59</v>
          </cell>
          <cell r="I1095">
            <v>17374.099999999995</v>
          </cell>
          <cell r="J1095">
            <v>1037.4900000000036</v>
          </cell>
          <cell r="K1095">
            <v>-1037.4900000000036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85" zoomScaleNormal="85" workbookViewId="0" topLeftCell="A1">
      <selection activeCell="G48" sqref="G48"/>
    </sheetView>
  </sheetViews>
  <sheetFormatPr defaultColWidth="12.57421875" defaultRowHeight="12.75"/>
  <cols>
    <col min="1" max="1" width="8.140625" style="0" customWidth="1"/>
    <col min="2" max="2" width="20.28125" style="0" customWidth="1"/>
    <col min="3" max="3" width="6.421875" style="0" customWidth="1"/>
    <col min="4" max="4" width="35.57421875" style="0" customWidth="1"/>
    <col min="5" max="5" width="19.140625" style="0" customWidth="1"/>
    <col min="6" max="6" width="16.00390625" style="0" customWidth="1"/>
    <col min="7" max="7" width="19.00390625" style="0" customWidth="1"/>
    <col min="8" max="8" width="13.28125" style="0" customWidth="1"/>
    <col min="9" max="9" width="20.140625" style="0" customWidth="1"/>
    <col min="10" max="10" width="18.140625" style="0" customWidth="1"/>
    <col min="11" max="11" width="21.140625" style="0" customWidth="1"/>
    <col min="12" max="12" width="17.57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3" t="s">
        <v>1</v>
      </c>
      <c r="B3" s="4" t="s">
        <v>2</v>
      </c>
      <c r="C3" s="4"/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</row>
    <row r="4" spans="1:12" ht="47.25" customHeight="1">
      <c r="A4" s="3"/>
      <c r="B4" s="4" t="s">
        <v>12</v>
      </c>
      <c r="C4" s="4" t="s">
        <v>13</v>
      </c>
      <c r="D4" s="4"/>
      <c r="E4" s="4"/>
      <c r="F4" s="5"/>
      <c r="G4" s="4"/>
      <c r="H4" s="4"/>
      <c r="I4" s="4"/>
      <c r="J4" s="4"/>
      <c r="K4" s="4"/>
      <c r="L4" s="5"/>
    </row>
    <row r="5" spans="1:12" ht="12.75">
      <c r="A5" s="2">
        <v>33</v>
      </c>
      <c r="B5" s="4" t="s">
        <v>14</v>
      </c>
      <c r="C5" s="4">
        <v>37</v>
      </c>
      <c r="D5" s="2"/>
      <c r="E5" s="2"/>
      <c r="F5" s="2"/>
      <c r="G5" s="2"/>
      <c r="H5" s="2"/>
      <c r="I5" s="2"/>
      <c r="J5" s="2"/>
      <c r="K5" s="2"/>
      <c r="L5" s="4" t="s">
        <v>15</v>
      </c>
    </row>
    <row r="6" spans="1:12" ht="12.75" hidden="1">
      <c r="A6" s="2">
        <v>3</v>
      </c>
      <c r="B6" s="2"/>
      <c r="C6" s="2"/>
      <c r="D6" s="2" t="s">
        <v>16</v>
      </c>
      <c r="E6" s="3">
        <f>'[1]Лицевые счета домов свод'!E1069</f>
        <v>11807.22</v>
      </c>
      <c r="F6" s="3">
        <f>'[1]Лицевые счета домов свод'!F1069</f>
        <v>161430.88</v>
      </c>
      <c r="G6" s="3">
        <f>'[1]Лицевые счета домов свод'!G1069</f>
        <v>142244.88</v>
      </c>
      <c r="H6" s="3">
        <f>'[1]Лицевые счета домов свод'!H1069</f>
        <v>185033.45</v>
      </c>
      <c r="I6" s="3">
        <f>'[1]Лицевые счета домов свод'!I1069</f>
        <v>46663.9</v>
      </c>
      <c r="J6" s="3">
        <f>'[1]Лицевые счета домов свод'!J1069</f>
        <v>299800.43</v>
      </c>
      <c r="K6" s="3">
        <f>'[1]Лицевые счета домов свод'!K1069</f>
        <v>-30981.350000000006</v>
      </c>
      <c r="L6" s="2"/>
    </row>
    <row r="7" spans="1:12" ht="12.75" hidden="1">
      <c r="A7" s="2"/>
      <c r="B7" s="2"/>
      <c r="C7" s="2"/>
      <c r="D7" s="2" t="s">
        <v>17</v>
      </c>
      <c r="E7" s="3">
        <f>'[1]Лицевые счета домов свод'!E1070</f>
        <v>14200.83</v>
      </c>
      <c r="F7" s="3">
        <f>'[1]Лицевые счета домов свод'!F1070</f>
        <v>-25696.96</v>
      </c>
      <c r="G7" s="3">
        <f>'[1]Лицевые счета домов свод'!G1070</f>
        <v>0</v>
      </c>
      <c r="H7" s="3">
        <f>'[1]Лицевые счета домов свод'!H1070</f>
        <v>14021.689999999999</v>
      </c>
      <c r="I7" s="3">
        <f>'[1]Лицевые счета домов свод'!I1070</f>
        <v>0</v>
      </c>
      <c r="J7" s="3">
        <f>'[1]Лицевые счета домов свод'!J1070</f>
        <v>-11675.27</v>
      </c>
      <c r="K7" s="3">
        <f>'[1]Лицевые счета домов свод'!K1070</f>
        <v>179.14000000000124</v>
      </c>
      <c r="L7" s="2"/>
    </row>
    <row r="8" spans="1:12" ht="12.75" hidden="1">
      <c r="A8" s="2"/>
      <c r="B8" s="2"/>
      <c r="C8" s="2"/>
      <c r="D8" s="2" t="s">
        <v>18</v>
      </c>
      <c r="E8" s="3">
        <f>'[1]Лицевые счета домов свод'!E1071</f>
        <v>0</v>
      </c>
      <c r="F8" s="3">
        <f>'[1]Лицевые счета домов свод'!F1071</f>
        <v>4520</v>
      </c>
      <c r="G8" s="3">
        <f>'[1]Лицевые счета домов свод'!G1071</f>
        <v>0</v>
      </c>
      <c r="H8" s="3">
        <f>'[1]Лицевые счета домов свод'!H1071</f>
        <v>216.76</v>
      </c>
      <c r="I8" s="3">
        <f>'[1]Лицевые счета домов свод'!I1071</f>
        <v>0</v>
      </c>
      <c r="J8" s="3">
        <f>'[1]Лицевые счета домов свод'!J1071</f>
        <v>4736.76</v>
      </c>
      <c r="K8" s="3">
        <f>'[1]Лицевые счета домов свод'!K1071</f>
        <v>-216.76</v>
      </c>
      <c r="L8" s="2"/>
    </row>
    <row r="9" spans="1:12" ht="12.75" hidden="1">
      <c r="A9" s="2"/>
      <c r="B9" s="2"/>
      <c r="C9" s="2"/>
      <c r="D9" s="2" t="s">
        <v>19</v>
      </c>
      <c r="E9" s="3">
        <f>'[1]Лицевые счета домов свод'!E1072</f>
        <v>1760.33</v>
      </c>
      <c r="F9" s="3">
        <f>'[1]Лицевые счета домов свод'!F1072</f>
        <v>36550.72</v>
      </c>
      <c r="G9" s="3">
        <f>'[1]Лицевые счета домов свод'!G1072</f>
        <v>36473.99</v>
      </c>
      <c r="H9" s="3">
        <f>'[1]Лицевые счета домов свод'!H1072</f>
        <v>24106.54</v>
      </c>
      <c r="I9" s="3">
        <f>'[1]Лицевые счета домов свод'!I1072</f>
        <v>27495.41</v>
      </c>
      <c r="J9" s="3">
        <f>'[1]Лицевые счета домов свод'!J1072</f>
        <v>33161.850000000006</v>
      </c>
      <c r="K9" s="3">
        <f>'[1]Лицевые счета домов свод'!K1072</f>
        <v>14127.779999999999</v>
      </c>
      <c r="L9" s="2"/>
    </row>
    <row r="10" spans="1:12" ht="12.75" hidden="1">
      <c r="A10" s="2"/>
      <c r="B10" s="2"/>
      <c r="C10" s="2"/>
      <c r="D10" s="2" t="s">
        <v>20</v>
      </c>
      <c r="E10" s="3">
        <f>'[1]Лицевые счета домов свод'!E1073</f>
        <v>26600</v>
      </c>
      <c r="F10" s="3">
        <f>'[1]Лицевые счета домов свод'!F1073</f>
        <v>-82062</v>
      </c>
      <c r="G10" s="3">
        <f>'[1]Лицевые счета домов свод'!G1073</f>
        <v>0</v>
      </c>
      <c r="H10" s="3">
        <f>'[1]Лицевые счета домов свод'!H1073</f>
        <v>0</v>
      </c>
      <c r="I10" s="3">
        <f>'[1]Лицевые счета домов свод'!I1073</f>
        <v>0</v>
      </c>
      <c r="J10" s="3">
        <f>'[1]Лицевые счета домов свод'!J1073</f>
        <v>-82062</v>
      </c>
      <c r="K10" s="3">
        <f>'[1]Лицевые счета домов свод'!K1073</f>
        <v>26600</v>
      </c>
      <c r="L10" s="2"/>
    </row>
    <row r="11" spans="1:12" ht="12.75" hidden="1">
      <c r="A11" s="2"/>
      <c r="B11" s="2"/>
      <c r="C11" s="2"/>
      <c r="D11" s="2" t="s">
        <v>21</v>
      </c>
      <c r="E11" s="3">
        <f>'[1]Лицевые счета домов свод'!E1074</f>
        <v>0</v>
      </c>
      <c r="F11" s="3">
        <f>'[1]Лицевые счета домов свод'!F1074</f>
        <v>1920</v>
      </c>
      <c r="G11" s="3">
        <f>'[1]Лицевые счета домов свод'!G1074</f>
        <v>0</v>
      </c>
      <c r="H11" s="3">
        <f>'[1]Лицевые счета домов свод'!H1074</f>
        <v>0</v>
      </c>
      <c r="I11" s="3">
        <f>'[1]Лицевые счета домов свод'!I1074</f>
        <v>0</v>
      </c>
      <c r="J11" s="3">
        <f>'[1]Лицевые счета домов свод'!J1074</f>
        <v>1920</v>
      </c>
      <c r="K11" s="3">
        <f>'[1]Лицевые счета домов свод'!K1074</f>
        <v>0</v>
      </c>
      <c r="L11" s="2"/>
    </row>
    <row r="12" spans="1:12" ht="12.75" hidden="1">
      <c r="A12" s="2"/>
      <c r="B12" s="2"/>
      <c r="C12" s="2"/>
      <c r="D12" s="3" t="s">
        <v>22</v>
      </c>
      <c r="E12" s="3">
        <f>SUM(E5:E11)</f>
        <v>54368.380000000005</v>
      </c>
      <c r="F12" s="3">
        <f>SUM(F5:F11)</f>
        <v>96662.64000000001</v>
      </c>
      <c r="G12" s="3">
        <f>SUM(G5:G11)</f>
        <v>178718.87</v>
      </c>
      <c r="H12" s="3">
        <f>SUM(H5:H11)</f>
        <v>223378.44</v>
      </c>
      <c r="I12" s="3">
        <f>SUM(I5:I11)</f>
        <v>74159.31</v>
      </c>
      <c r="J12" s="3">
        <f>SUM(J5:J11)</f>
        <v>245881.77</v>
      </c>
      <c r="K12" s="3">
        <f>SUM(K5:K11)</f>
        <v>9708.809999999998</v>
      </c>
      <c r="L12" s="2"/>
    </row>
    <row r="13" spans="1:12" ht="12.75" hidden="1">
      <c r="A13" s="2"/>
      <c r="B13" s="2"/>
      <c r="C13" s="2"/>
      <c r="D13" s="6" t="s">
        <v>23</v>
      </c>
      <c r="E13" s="3">
        <f>'[1]Лицевые счета домов свод'!E1076</f>
        <v>4135.02</v>
      </c>
      <c r="F13" s="3">
        <f>'[1]Лицевые счета домов свод'!F1076</f>
        <v>-30002.889999999992</v>
      </c>
      <c r="G13" s="3">
        <f>'[1]Лицевые счета домов свод'!G1076</f>
        <v>26738.85</v>
      </c>
      <c r="H13" s="3">
        <f>'[1]Лицевые счета домов свод'!H1076</f>
        <v>28892.12</v>
      </c>
      <c r="I13" s="3">
        <f>'[1]Лицевые счета домов свод'!I1076</f>
        <v>48285.68000000001</v>
      </c>
      <c r="J13" s="3">
        <f>'[1]Лицевые счета домов свод'!J1076</f>
        <v>-49396.45000000001</v>
      </c>
      <c r="K13" s="3">
        <f>'[1]Лицевые счета домов свод'!K1076</f>
        <v>1981.7500000000045</v>
      </c>
      <c r="L13" s="2"/>
    </row>
    <row r="14" spans="1:12" ht="12.75" hidden="1">
      <c r="A14" s="2"/>
      <c r="B14" s="2"/>
      <c r="C14" s="2"/>
      <c r="D14" s="6" t="s">
        <v>24</v>
      </c>
      <c r="E14" s="3">
        <f>'[1]Лицевые счета домов свод'!E1077</f>
        <v>4621.51</v>
      </c>
      <c r="F14" s="3">
        <f>'[1]Лицевые счета домов свод'!F1077</f>
        <v>-4621.5</v>
      </c>
      <c r="G14" s="3">
        <f>'[1]Лицевые счета домов свод'!G1077</f>
        <v>75773.34</v>
      </c>
      <c r="H14" s="3">
        <f>'[1]Лицевые счета домов свод'!H1077</f>
        <v>90230.78</v>
      </c>
      <c r="I14" s="3">
        <f>'[1]Лицевые счета домов свод'!I1077</f>
        <v>75773.34</v>
      </c>
      <c r="J14" s="3">
        <f>'[1]Лицевые счета домов свод'!J1077</f>
        <v>9835.94000000001</v>
      </c>
      <c r="K14" s="3">
        <f>'[1]Лицевые счета домов свод'!K1077</f>
        <v>-9835.930000000011</v>
      </c>
      <c r="L14" s="2"/>
    </row>
    <row r="15" spans="1:12" ht="12.75" hidden="1">
      <c r="A15" s="2"/>
      <c r="B15" s="2"/>
      <c r="C15" s="2"/>
      <c r="D15" s="6" t="s">
        <v>25</v>
      </c>
      <c r="E15" s="3">
        <f>'[1]Лицевые счета домов свод'!E1078</f>
        <v>819.3199999999999</v>
      </c>
      <c r="F15" s="3">
        <f>'[1]Лицевые счета домов свод'!F1078</f>
        <v>-45912.18</v>
      </c>
      <c r="G15" s="3">
        <f>'[1]Лицевые счета домов свод'!G1078</f>
        <v>21734.309999999994</v>
      </c>
      <c r="H15" s="3">
        <f>'[1]Лицевые счета домов свод'!H1078</f>
        <v>25517.53</v>
      </c>
      <c r="I15" s="3">
        <f>'[1]Лицевые счета домов свод'!I1078</f>
        <v>13210</v>
      </c>
      <c r="J15" s="3">
        <f>'[1]Лицевые счета домов свод'!J1078</f>
        <v>-33604.65</v>
      </c>
      <c r="K15" s="3">
        <f>'[1]Лицевые счета домов свод'!K1078</f>
        <v>-2963.900000000008</v>
      </c>
      <c r="L15" s="2"/>
    </row>
    <row r="16" spans="1:12" ht="12.75" hidden="1">
      <c r="A16" s="2"/>
      <c r="B16" s="2"/>
      <c r="C16" s="2"/>
      <c r="D16" s="6" t="s">
        <v>26</v>
      </c>
      <c r="E16" s="3">
        <f>'[1]Лицевые счета домов свод'!E1079</f>
        <v>38.01</v>
      </c>
      <c r="F16" s="3">
        <f>'[1]Лицевые счета домов свод'!F1079</f>
        <v>532.135</v>
      </c>
      <c r="G16" s="3">
        <f>'[1]Лицевые счета домов свод'!G1079</f>
        <v>2173.4</v>
      </c>
      <c r="H16" s="3">
        <f>'[1]Лицевые счета домов свод'!H1079</f>
        <v>2551.81</v>
      </c>
      <c r="I16" s="3">
        <f>'[1]Лицевые счета домов свод'!I1079</f>
        <v>16068.455</v>
      </c>
      <c r="J16" s="3">
        <f>'[1]Лицевые счета домов свод'!J1079</f>
        <v>-12984.51</v>
      </c>
      <c r="K16" s="3">
        <f>'[1]Лицевые счета домов свод'!K1079</f>
        <v>-340.39999999999964</v>
      </c>
      <c r="L16" s="2"/>
    </row>
    <row r="17" spans="1:12" ht="12.75" hidden="1">
      <c r="A17" s="2"/>
      <c r="B17" s="2"/>
      <c r="C17" s="2"/>
      <c r="D17" s="2" t="s">
        <v>27</v>
      </c>
      <c r="E17" s="3">
        <f>'[1]Лицевые счета домов свод'!E1080</f>
        <v>299.44</v>
      </c>
      <c r="F17" s="3">
        <f>'[1]Лицевые счета домов свод'!F1080</f>
        <v>8798.96</v>
      </c>
      <c r="G17" s="3">
        <f>'[1]Лицевые счета домов свод'!G1080</f>
        <v>3999.1299999999997</v>
      </c>
      <c r="H17" s="3">
        <f>'[1]Лицевые счета домов свод'!H1080</f>
        <v>4695.24</v>
      </c>
      <c r="I17" s="3">
        <f>'[1]Лицевые счета домов свод'!I1080</f>
        <v>0</v>
      </c>
      <c r="J17" s="3">
        <f>'[1]Лицевые счета домов свод'!J1080</f>
        <v>13494.199999999999</v>
      </c>
      <c r="K17" s="3">
        <f>'[1]Лицевые счета домов свод'!K1080</f>
        <v>-396.66999999999973</v>
      </c>
      <c r="L17" s="2"/>
    </row>
    <row r="18" spans="1:12" ht="33" customHeight="1" hidden="1">
      <c r="A18" s="2"/>
      <c r="B18" s="2"/>
      <c r="C18" s="2"/>
      <c r="D18" s="6" t="s">
        <v>28</v>
      </c>
      <c r="E18" s="3">
        <f>'[1]Лицевые счета домов свод'!E1081</f>
        <v>9.66</v>
      </c>
      <c r="F18" s="3">
        <f>'[1]Лицевые счета домов свод'!F1081</f>
        <v>570.77</v>
      </c>
      <c r="G18" s="3">
        <f>'[1]Лицевые счета домов свод'!G1081</f>
        <v>130.39</v>
      </c>
      <c r="H18" s="3">
        <f>'[1]Лицевые счета домов свод'!H1081</f>
        <v>153.06</v>
      </c>
      <c r="I18" s="3">
        <f>'[1]Лицевые счета домов свод'!I1081</f>
        <v>0</v>
      </c>
      <c r="J18" s="3">
        <f>'[1]Лицевые счета домов свод'!J1081</f>
        <v>723.83</v>
      </c>
      <c r="K18" s="3">
        <f>'[1]Лицевые счета домов свод'!K1081</f>
        <v>-13.010000000000023</v>
      </c>
      <c r="L18" s="2"/>
    </row>
    <row r="19" spans="1:12" ht="12.75" hidden="1">
      <c r="A19" s="2"/>
      <c r="B19" s="2"/>
      <c r="C19" s="2"/>
      <c r="D19" s="6" t="s">
        <v>29</v>
      </c>
      <c r="E19" s="3">
        <f>'[1]Лицевые счета домов свод'!E1082</f>
        <v>1887.98</v>
      </c>
      <c r="F19" s="3">
        <f>'[1]Лицевые счета домов свод'!F1082</f>
        <v>-1887.98</v>
      </c>
      <c r="G19" s="3">
        <f>'[1]Лицевые счета домов свод'!G1082</f>
        <v>38890.96</v>
      </c>
      <c r="H19" s="3">
        <f>'[1]Лицевые счета домов свод'!H1082</f>
        <v>46894.450000000004</v>
      </c>
      <c r="I19" s="3">
        <f>'[1]Лицевые счета домов свод'!I1082</f>
        <v>38890.96</v>
      </c>
      <c r="J19" s="3">
        <f>'[1]Лицевые счета домов свод'!J1082</f>
        <v>6115.510000000005</v>
      </c>
      <c r="K19" s="3">
        <f>'[1]Лицевые счета домов свод'!K1082</f>
        <v>-6115.510000000004</v>
      </c>
      <c r="L19" s="2"/>
    </row>
    <row r="20" spans="1:12" ht="12.75" hidden="1">
      <c r="A20" s="2"/>
      <c r="B20" s="2"/>
      <c r="C20" s="2"/>
      <c r="D20" s="6" t="s">
        <v>30</v>
      </c>
      <c r="E20" s="3">
        <f>'[1]Лицевые счета домов свод'!E1083</f>
        <v>2018.1799999999998</v>
      </c>
      <c r="F20" s="3">
        <f>'[1]Лицевые счета домов свод'!F1083</f>
        <v>-8045.0899999999965</v>
      </c>
      <c r="G20" s="3">
        <f>'[1]Лицевые счета домов свод'!G1083</f>
        <v>26950.43</v>
      </c>
      <c r="H20" s="3">
        <f>'[1]Лицевые счета домов свод'!H1083</f>
        <v>31641.789999999997</v>
      </c>
      <c r="I20" s="3">
        <f>'[1]Лицевые счета домов свод'!I1083</f>
        <v>41236.206060000004</v>
      </c>
      <c r="J20" s="3">
        <f>'[1]Лицевые счета домов свод'!J1083</f>
        <v>-17639.50606</v>
      </c>
      <c r="K20" s="3">
        <f>'[1]Лицевые счета домов свод'!K1083</f>
        <v>-2673.1799999999967</v>
      </c>
      <c r="L20" s="2"/>
    </row>
    <row r="21" spans="1:12" ht="12.75" hidden="1">
      <c r="A21" s="2"/>
      <c r="B21" s="2"/>
      <c r="C21" s="2"/>
      <c r="D21" s="6" t="s">
        <v>31</v>
      </c>
      <c r="E21" s="3">
        <f>'[1]Лицевые счета домов свод'!E1084</f>
        <v>267.02</v>
      </c>
      <c r="F21" s="3">
        <f>'[1]Лицевые счета домов свод'!F1084</f>
        <v>8342.78</v>
      </c>
      <c r="G21" s="3">
        <f>'[1]Лицевые счета домов свод'!G1084</f>
        <v>3563.86</v>
      </c>
      <c r="H21" s="3">
        <f>'[1]Лицевые счета домов свод'!H1084</f>
        <v>4184.88</v>
      </c>
      <c r="I21" s="3">
        <f>'[1]Лицевые счета домов свод'!I1084</f>
        <v>0</v>
      </c>
      <c r="J21" s="3">
        <f>'[1]Лицевые счета домов свод'!J1084</f>
        <v>12527.66</v>
      </c>
      <c r="K21" s="3">
        <f>'[1]Лицевые счета домов свод'!K1084</f>
        <v>-354.00000000000045</v>
      </c>
      <c r="L21" s="2"/>
    </row>
    <row r="22" spans="1:12" ht="12.75" hidden="1">
      <c r="A22" s="2"/>
      <c r="B22" s="2"/>
      <c r="C22" s="2"/>
      <c r="D22" s="3" t="s">
        <v>32</v>
      </c>
      <c r="E22" s="3">
        <f>SUM(E13:E21)</f>
        <v>14096.140000000001</v>
      </c>
      <c r="F22" s="3">
        <f>SUM(F13:F21)</f>
        <v>-72224.995</v>
      </c>
      <c r="G22" s="3">
        <f>SUM(G13:G21)</f>
        <v>199954.66999999998</v>
      </c>
      <c r="H22" s="3">
        <f>SUM(H13:H21)</f>
        <v>234761.66</v>
      </c>
      <c r="I22" s="7">
        <f>SUM(I13:I21)</f>
        <v>233464.64106</v>
      </c>
      <c r="J22" s="7">
        <f>SUM(J13:J21)</f>
        <v>-70927.97606</v>
      </c>
      <c r="K22" s="3">
        <f>SUM(K13:K21)</f>
        <v>-20710.850000000017</v>
      </c>
      <c r="L22" s="2"/>
    </row>
    <row r="23" spans="1:12" ht="12.75" hidden="1">
      <c r="A23" s="2"/>
      <c r="B23" s="2"/>
      <c r="C23" s="2"/>
      <c r="D23" s="8" t="s">
        <v>33</v>
      </c>
      <c r="E23" s="3">
        <f>E12+E22</f>
        <v>68464.52</v>
      </c>
      <c r="F23" s="3">
        <f>F12+F22</f>
        <v>24437.64500000002</v>
      </c>
      <c r="G23" s="3">
        <f>G12+G22</f>
        <v>378673.54</v>
      </c>
      <c r="H23" s="3">
        <f>H12+H22</f>
        <v>458140.1</v>
      </c>
      <c r="I23" s="7">
        <f>I12+I22</f>
        <v>307623.95106</v>
      </c>
      <c r="J23" s="7">
        <f>J12+J22</f>
        <v>174953.79394</v>
      </c>
      <c r="K23" s="3">
        <f>K12+K22</f>
        <v>-11002.040000000019</v>
      </c>
      <c r="L23" s="2"/>
    </row>
    <row r="24" spans="1:12" ht="12.75">
      <c r="A24" s="2"/>
      <c r="B24" s="2"/>
      <c r="C24" s="2"/>
      <c r="D24" s="2" t="s">
        <v>34</v>
      </c>
      <c r="E24" s="3">
        <f>'[1]Лицевые счета домов свод'!E1086</f>
        <v>92042.9</v>
      </c>
      <c r="F24" s="3">
        <f>'[1]Лицевые счета домов свод'!F1086</f>
        <v>-92042.86</v>
      </c>
      <c r="G24" s="3">
        <f>'[1]Лицевые счета домов свод'!G1086</f>
        <v>586943.75</v>
      </c>
      <c r="H24" s="3">
        <f>'[1]Лицевые счета домов свод'!H1086</f>
        <v>468659.12999999995</v>
      </c>
      <c r="I24" s="3">
        <f>'[1]Лицевые счета домов свод'!I1086</f>
        <v>586943.75</v>
      </c>
      <c r="J24" s="3">
        <f>'[1]Лицевые счета домов свод'!J1086</f>
        <v>-210327.48000000004</v>
      </c>
      <c r="K24" s="3">
        <f>'[1]Лицевые счета домов свод'!K1086</f>
        <v>210327.52000000008</v>
      </c>
      <c r="L24" s="2"/>
    </row>
    <row r="25" spans="1:12" ht="12.75" hidden="1">
      <c r="A25" s="2"/>
      <c r="B25" s="2"/>
      <c r="C25" s="2"/>
      <c r="D25" s="9" t="s">
        <v>35</v>
      </c>
      <c r="E25" s="3">
        <f>'[1]Лицевые счета домов свод'!E1087</f>
        <v>54.45</v>
      </c>
      <c r="F25" s="3">
        <f>'[1]Лицевые счета домов свод'!F1087</f>
        <v>-5983.69</v>
      </c>
      <c r="G25" s="3">
        <f>'[1]Лицевые счета домов свод'!G1087</f>
        <v>0</v>
      </c>
      <c r="H25" s="3">
        <f>'[1]Лицевые счета домов свод'!H1087</f>
        <v>132.03</v>
      </c>
      <c r="I25" s="3">
        <f>'[1]Лицевые счета домов свод'!I1087</f>
        <v>0</v>
      </c>
      <c r="J25" s="3">
        <f>'[1]Лицевые счета домов свод'!J1087</f>
        <v>-5851.66</v>
      </c>
      <c r="K25" s="3">
        <f>'[1]Лицевые счета домов свод'!K1087</f>
        <v>-77.58</v>
      </c>
      <c r="L25" s="2"/>
    </row>
    <row r="26" spans="1:12" ht="12.75" hidden="1">
      <c r="A26" s="2"/>
      <c r="B26" s="2"/>
      <c r="C26" s="2"/>
      <c r="D26" s="2" t="s">
        <v>36</v>
      </c>
      <c r="E26" s="3">
        <f>'[1]Лицевые счета домов свод'!E1088</f>
        <v>853.51</v>
      </c>
      <c r="F26" s="3">
        <f>'[1]Лицевые счета домов свод'!F1088</f>
        <v>-853.51</v>
      </c>
      <c r="G26" s="3">
        <f>'[1]Лицевые счета домов свод'!G1088</f>
        <v>12144</v>
      </c>
      <c r="H26" s="3">
        <f>'[1]Лицевые счета домов свод'!H1088</f>
        <v>13744.03</v>
      </c>
      <c r="I26" s="3">
        <f>'[1]Лицевые счета домов свод'!I1088</f>
        <v>12144</v>
      </c>
      <c r="J26" s="3">
        <f>'[1]Лицевые счета домов свод'!J1088</f>
        <v>746.5200000000004</v>
      </c>
      <c r="K26" s="3">
        <f>'[1]Лицевые счета домов свод'!K1088</f>
        <v>-746.5200000000004</v>
      </c>
      <c r="L26" s="2"/>
    </row>
    <row r="27" spans="1:12" ht="12.75" hidden="1">
      <c r="A27" s="2"/>
      <c r="B27" s="2"/>
      <c r="C27" s="2"/>
      <c r="D27" s="2" t="s">
        <v>37</v>
      </c>
      <c r="E27" s="3">
        <f>'[1]Лицевые счета домов свод'!E1089</f>
        <v>2927.38</v>
      </c>
      <c r="F27" s="3">
        <f>'[1]Лицевые счета домов свод'!F1089</f>
        <v>-2927.38</v>
      </c>
      <c r="G27" s="3">
        <f>'[1]Лицевые счета домов свод'!G1089</f>
        <v>37832.44</v>
      </c>
      <c r="H27" s="3">
        <f>'[1]Лицевые счета домов свод'!H1089</f>
        <v>48894.119999999995</v>
      </c>
      <c r="I27" s="3">
        <f>'[1]Лицевые счета домов свод'!I1089</f>
        <v>37832.44</v>
      </c>
      <c r="J27" s="3">
        <f>'[1]Лицевые счета домов свод'!J1089</f>
        <v>8134.299999999996</v>
      </c>
      <c r="K27" s="3">
        <f>'[1]Лицевые счета домов свод'!K1089</f>
        <v>-8134.299999999996</v>
      </c>
      <c r="L27" s="2"/>
    </row>
    <row r="28" spans="1:12" ht="12.75" hidden="1">
      <c r="A28" s="2"/>
      <c r="B28" s="2"/>
      <c r="C28" s="2"/>
      <c r="D28" s="2" t="s">
        <v>38</v>
      </c>
      <c r="E28" s="3">
        <f>'[1]Лицевые счета домов свод'!E1090</f>
        <v>8600.32</v>
      </c>
      <c r="F28" s="3">
        <f>'[1]Лицевые счета домов свод'!F1090</f>
        <v>-8600.32</v>
      </c>
      <c r="G28" s="3">
        <f>'[1]Лицевые счета домов свод'!G1090</f>
        <v>78534.26000000001</v>
      </c>
      <c r="H28" s="3">
        <f>'[1]Лицевые счета домов свод'!H1090</f>
        <v>91863.09999999999</v>
      </c>
      <c r="I28" s="3">
        <f>'[1]Лицевые счета домов свод'!I1090</f>
        <v>78534.26000000001</v>
      </c>
      <c r="J28" s="3">
        <f>'[1]Лицевые счета домов свод'!J1090</f>
        <v>4728.519999999984</v>
      </c>
      <c r="K28" s="3">
        <f>'[1]Лицевые счета домов свод'!K1090</f>
        <v>-4728.519999999977</v>
      </c>
      <c r="L28" s="2"/>
    </row>
    <row r="29" spans="1:12" ht="12.75" hidden="1">
      <c r="A29" s="2"/>
      <c r="B29" s="2"/>
      <c r="C29" s="2"/>
      <c r="D29" s="2" t="s">
        <v>39</v>
      </c>
      <c r="E29" s="3">
        <f>'[1]Лицевые счета домов свод'!E1091</f>
        <v>4847.93</v>
      </c>
      <c r="F29" s="3">
        <f>'[1]Лицевые счета домов свод'!F1091</f>
        <v>-4847.93</v>
      </c>
      <c r="G29" s="3">
        <f>'[1]Лицевые счета домов свод'!G1091</f>
        <v>58203.35999999999</v>
      </c>
      <c r="H29" s="3">
        <f>'[1]Лицевые счета домов свод'!H1091</f>
        <v>75505.36</v>
      </c>
      <c r="I29" s="3">
        <f>'[1]Лицевые счета домов свод'!I1091</f>
        <v>58203.35999999999</v>
      </c>
      <c r="J29" s="3">
        <f>'[1]Лицевые счета домов свод'!J1091</f>
        <v>12454.07</v>
      </c>
      <c r="K29" s="3">
        <f>'[1]Лицевые счета домов свод'!K1091</f>
        <v>-12454.070000000007</v>
      </c>
      <c r="L29" s="2"/>
    </row>
    <row r="30" spans="1:12" ht="12.75" hidden="1">
      <c r="A30" s="2"/>
      <c r="B30" s="2"/>
      <c r="C30" s="2"/>
      <c r="D30" s="2" t="s">
        <v>40</v>
      </c>
      <c r="E30" s="3">
        <f>'[1]Лицевые счета домов свод'!E1092</f>
        <v>7087.75</v>
      </c>
      <c r="F30" s="3">
        <f>'[1]Лицевые счета домов свод'!F1092</f>
        <v>-7087.75</v>
      </c>
      <c r="G30" s="3">
        <f>'[1]Лицевые счета домов свод'!G1092</f>
        <v>88439.48</v>
      </c>
      <c r="H30" s="3">
        <f>'[1]Лицевые счета домов свод'!H1092</f>
        <v>103350.98999999999</v>
      </c>
      <c r="I30" s="3">
        <f>'[1]Лицевые счета домов свод'!I1092</f>
        <v>88439.48</v>
      </c>
      <c r="J30" s="3">
        <f>'[1]Лицевые счета домов свод'!J1092</f>
        <v>7823.759999999978</v>
      </c>
      <c r="K30" s="3">
        <f>'[1]Лицевые счета домов свод'!K1092</f>
        <v>-7823.75999999998</v>
      </c>
      <c r="L30" s="2"/>
    </row>
    <row r="31" spans="1:12" ht="12.75" hidden="1">
      <c r="A31" s="2"/>
      <c r="B31" s="2"/>
      <c r="C31" s="2"/>
      <c r="D31" s="2" t="s">
        <v>41</v>
      </c>
      <c r="E31" s="3">
        <f>'[1]Лицевые счета домов свод'!E1093</f>
        <v>524.86</v>
      </c>
      <c r="F31" s="3">
        <f>'[1]Лицевые счета домов свод'!F1093</f>
        <v>-524.86</v>
      </c>
      <c r="G31" s="3">
        <f>'[1]Лицевые счета домов свод'!G1093</f>
        <v>3498.9800000000005</v>
      </c>
      <c r="H31" s="3">
        <f>'[1]Лицевые счета домов свод'!H1093</f>
        <v>3991.1300000000006</v>
      </c>
      <c r="I31" s="3">
        <f>'[1]Лицевые счета домов свод'!I1093</f>
        <v>3498.9800000000005</v>
      </c>
      <c r="J31" s="3">
        <f>'[1]Лицевые счета домов свод'!J1093</f>
        <v>-32.710000000000036</v>
      </c>
      <c r="K31" s="3">
        <f>'[1]Лицевые счета домов свод'!K1093</f>
        <v>32.710000000000036</v>
      </c>
      <c r="L31" s="2"/>
    </row>
    <row r="32" spans="1:12" ht="12.75" hidden="1">
      <c r="A32" s="2"/>
      <c r="B32" s="2"/>
      <c r="C32" s="2"/>
      <c r="D32" s="2" t="s">
        <v>42</v>
      </c>
      <c r="E32" s="3">
        <f>'[1]Лицевые счета домов свод'!E1094</f>
        <v>0</v>
      </c>
      <c r="F32" s="3">
        <f>'[1]Лицевые счета домов свод'!F1094</f>
        <v>0</v>
      </c>
      <c r="G32" s="3">
        <f>'[1]Лицевые счета домов свод'!G1094</f>
        <v>2208.0699999999997</v>
      </c>
      <c r="H32" s="3">
        <f>'[1]Лицевые счета домов свод'!H1094</f>
        <v>2738.3599999999997</v>
      </c>
      <c r="I32" s="3">
        <f>'[1]Лицевые счета домов свод'!I1094</f>
        <v>1773.2799999999997</v>
      </c>
      <c r="J32" s="3">
        <f>'[1]Лицевые счета домов свод'!J1094</f>
        <v>965.0799999999999</v>
      </c>
      <c r="K32" s="3">
        <f>'[1]Лицевые счета домов свод'!K1094</f>
        <v>-530.29</v>
      </c>
      <c r="L32" s="2"/>
    </row>
    <row r="33" spans="1:12" ht="12.75" hidden="1">
      <c r="A33" s="2"/>
      <c r="B33" s="2"/>
      <c r="C33" s="2"/>
      <c r="D33" s="2" t="s">
        <v>43</v>
      </c>
      <c r="E33" s="3">
        <f>'[1]Лицевые счета домов свод'!E1095</f>
        <v>0</v>
      </c>
      <c r="F33" s="3">
        <f>'[1]Лицевые счета домов свод'!F1095</f>
        <v>0</v>
      </c>
      <c r="G33" s="3">
        <f>'[1]Лицевые счета домов свод'!G1095</f>
        <v>17374.099999999995</v>
      </c>
      <c r="H33" s="3">
        <f>'[1]Лицевые счета домов свод'!H1095</f>
        <v>18411.59</v>
      </c>
      <c r="I33" s="3">
        <f>'[1]Лицевые счета домов свод'!I1095</f>
        <v>17374.099999999995</v>
      </c>
      <c r="J33" s="3">
        <f>'[1]Лицевые счета домов свод'!J1095</f>
        <v>1037.4900000000036</v>
      </c>
      <c r="K33" s="3">
        <f>'[1]Лицевые счета домов свод'!K1095</f>
        <v>-1037.4900000000036</v>
      </c>
      <c r="L33" s="2"/>
    </row>
    <row r="34" spans="1:12" ht="12.75">
      <c r="A34" s="2"/>
      <c r="B34" s="3" t="s">
        <v>44</v>
      </c>
      <c r="C34" s="3"/>
      <c r="D34" s="3"/>
      <c r="E34" s="3">
        <f>SUM(E24:E33)+E12+E22</f>
        <v>185403.62</v>
      </c>
      <c r="F34" s="3">
        <f>SUM(F24:F33)+F12+F22</f>
        <v>-98430.65499999998</v>
      </c>
      <c r="G34" s="3">
        <f>SUM(G24:G33)+G12+G22</f>
        <v>1263851.98</v>
      </c>
      <c r="H34" s="3">
        <f>SUM(H24:H33)+H12+H22</f>
        <v>1285429.9399999997</v>
      </c>
      <c r="I34" s="3">
        <f>SUM(I24:I33)+I12+I22</f>
        <v>1192367.60106</v>
      </c>
      <c r="J34" s="3">
        <f>SUM(J24:J33)+J12+J22</f>
        <v>-5368.316060000085</v>
      </c>
      <c r="K34" s="3">
        <f>SUM(K24:K33)+K12+K22</f>
        <v>163825.66000000012</v>
      </c>
      <c r="L34" s="2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4:D3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="85" zoomScaleNormal="85" workbookViewId="0" topLeftCell="A1">
      <selection activeCell="C15" sqref="C15"/>
    </sheetView>
  </sheetViews>
  <sheetFormatPr defaultColWidth="12.57421875" defaultRowHeight="12.75"/>
  <cols>
    <col min="1" max="1" width="9.57421875" style="0" customWidth="1"/>
    <col min="2" max="2" width="32.28125" style="0" customWidth="1"/>
    <col min="3" max="3" width="28.140625" style="0" customWidth="1"/>
    <col min="4" max="4" width="39.28125" style="0" customWidth="1"/>
    <col min="5" max="5" width="17.140625" style="0" customWidth="1"/>
    <col min="6" max="16384" width="11.57421875" style="0" customWidth="1"/>
  </cols>
  <sheetData>
    <row r="1" spans="1:5" ht="12.75">
      <c r="A1" s="10"/>
      <c r="B1" s="10"/>
      <c r="C1" s="10"/>
      <c r="D1" s="10"/>
      <c r="E1" s="10"/>
    </row>
    <row r="2" spans="1:5" ht="12.75">
      <c r="A2" s="11" t="s">
        <v>45</v>
      </c>
      <c r="B2" s="11"/>
      <c r="C2" s="11"/>
      <c r="D2" s="11"/>
      <c r="E2" s="11"/>
    </row>
    <row r="3" spans="1:5" ht="12.75">
      <c r="A3" s="12" t="s">
        <v>1</v>
      </c>
      <c r="B3" s="11" t="s">
        <v>46</v>
      </c>
      <c r="C3" s="11" t="s">
        <v>2</v>
      </c>
      <c r="D3" s="11" t="s">
        <v>47</v>
      </c>
      <c r="E3" s="11" t="s">
        <v>48</v>
      </c>
    </row>
    <row r="4" spans="1:5" ht="12.75">
      <c r="A4" s="4">
        <v>1</v>
      </c>
      <c r="B4" s="12" t="s">
        <v>49</v>
      </c>
      <c r="C4" s="12" t="s">
        <v>50</v>
      </c>
      <c r="D4" s="12" t="s">
        <v>51</v>
      </c>
      <c r="E4" s="12">
        <v>39168.49</v>
      </c>
    </row>
    <row r="5" spans="1:5" ht="12.75">
      <c r="A5" s="4">
        <v>2</v>
      </c>
      <c r="B5" s="12" t="s">
        <v>52</v>
      </c>
      <c r="C5" s="12" t="s">
        <v>50</v>
      </c>
      <c r="D5" s="12" t="s">
        <v>53</v>
      </c>
      <c r="E5" s="12">
        <v>17495.41</v>
      </c>
    </row>
    <row r="6" spans="1:5" s="14" customFormat="1" ht="12.75">
      <c r="A6" s="13" t="s">
        <v>54</v>
      </c>
      <c r="B6" s="13"/>
      <c r="C6" s="13"/>
      <c r="D6" s="13"/>
      <c r="E6" s="13"/>
    </row>
    <row r="7" spans="1:5" ht="12.75">
      <c r="A7" s="12" t="s">
        <v>1</v>
      </c>
      <c r="B7" s="11" t="s">
        <v>46</v>
      </c>
      <c r="C7" s="11" t="s">
        <v>2</v>
      </c>
      <c r="D7" s="11" t="s">
        <v>47</v>
      </c>
      <c r="E7" s="11" t="s">
        <v>48</v>
      </c>
    </row>
    <row r="8" spans="1:5" ht="12.75">
      <c r="A8" s="4">
        <v>1</v>
      </c>
      <c r="B8" s="4" t="s">
        <v>52</v>
      </c>
      <c r="C8" s="4" t="s">
        <v>50</v>
      </c>
      <c r="D8" s="4" t="s">
        <v>53</v>
      </c>
      <c r="E8" s="4">
        <v>17495.41</v>
      </c>
    </row>
    <row r="9" spans="1:5" ht="12.75">
      <c r="A9" s="10"/>
      <c r="B9" s="10"/>
      <c r="C9" s="10"/>
      <c r="D9" s="10"/>
      <c r="E9" s="10"/>
    </row>
    <row r="10" spans="1:5" ht="12.75">
      <c r="A10" s="10"/>
      <c r="B10" s="10"/>
      <c r="C10" s="10"/>
      <c r="D10" s="10"/>
      <c r="E10" s="10"/>
    </row>
  </sheetData>
  <sheetProtection selectLockedCells="1" selectUnlockedCells="1"/>
  <mergeCells count="2">
    <mergeCell ref="A2:E2"/>
    <mergeCell ref="A6:E6"/>
  </mergeCells>
  <printOptions/>
  <pageMargins left="0.7" right="0.7" top="0.75" bottom="0.75" header="0.3" footer="0.3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70"/>
  <sheetViews>
    <sheetView tabSelected="1" zoomScale="85" zoomScaleNormal="85" workbookViewId="0" topLeftCell="A51">
      <selection activeCell="L60" sqref="L60"/>
    </sheetView>
  </sheetViews>
  <sheetFormatPr defaultColWidth="12.57421875" defaultRowHeight="12.75"/>
  <cols>
    <col min="1" max="1" width="9.57421875" style="0" customWidth="1"/>
    <col min="2" max="2" width="29.7109375" style="15" customWidth="1"/>
    <col min="3" max="3" width="28.140625" style="0" customWidth="1"/>
    <col min="4" max="4" width="43.28125" style="0" customWidth="1"/>
    <col min="5" max="5" width="17.140625" style="0" customWidth="1"/>
    <col min="6" max="16384" width="11.57421875" style="0" customWidth="1"/>
  </cols>
  <sheetData>
    <row r="2" spans="1:5" ht="12.75">
      <c r="A2" s="11" t="s">
        <v>55</v>
      </c>
      <c r="B2" s="11"/>
      <c r="C2" s="11"/>
      <c r="D2" s="11"/>
      <c r="E2" s="11"/>
    </row>
    <row r="3" spans="1:5" ht="12.75">
      <c r="A3" s="12" t="s">
        <v>1</v>
      </c>
      <c r="B3" s="12" t="s">
        <v>46</v>
      </c>
      <c r="C3" s="11" t="s">
        <v>2</v>
      </c>
      <c r="D3" s="11" t="s">
        <v>47</v>
      </c>
      <c r="E3" s="11" t="s">
        <v>48</v>
      </c>
    </row>
    <row r="4" spans="1:5" ht="45.75" customHeight="1">
      <c r="A4" s="11">
        <v>1</v>
      </c>
      <c r="B4" s="12" t="s">
        <v>56</v>
      </c>
      <c r="C4" s="11" t="s">
        <v>57</v>
      </c>
      <c r="D4" s="11"/>
      <c r="E4" s="11">
        <v>134.8</v>
      </c>
    </row>
    <row r="5" spans="1:5" ht="12.75">
      <c r="A5" s="11">
        <v>2</v>
      </c>
      <c r="B5" s="12" t="s">
        <v>58</v>
      </c>
      <c r="C5" s="11" t="s">
        <v>57</v>
      </c>
      <c r="D5" s="11"/>
      <c r="E5" s="11">
        <v>1078.36</v>
      </c>
    </row>
    <row r="6" spans="1:5" ht="12.75">
      <c r="A6" s="11">
        <v>3</v>
      </c>
      <c r="B6" s="12" t="s">
        <v>59</v>
      </c>
      <c r="C6" s="11" t="s">
        <v>57</v>
      </c>
      <c r="D6" s="11" t="s">
        <v>60</v>
      </c>
      <c r="E6" s="11">
        <v>3067.01</v>
      </c>
    </row>
    <row r="7" spans="1:5" ht="12.75">
      <c r="A7" s="11">
        <v>4</v>
      </c>
      <c r="B7" s="12" t="s">
        <v>61</v>
      </c>
      <c r="C7" s="11" t="s">
        <v>57</v>
      </c>
      <c r="D7" s="11"/>
      <c r="E7" s="11">
        <v>3970.83</v>
      </c>
    </row>
    <row r="8" spans="1:5" ht="12.75">
      <c r="A8" s="11" t="s">
        <v>45</v>
      </c>
      <c r="B8" s="11"/>
      <c r="C8" s="11"/>
      <c r="D8" s="11"/>
      <c r="E8" s="11"/>
    </row>
    <row r="9" spans="1:5" ht="12.75">
      <c r="A9" s="12" t="s">
        <v>1</v>
      </c>
      <c r="B9" s="12" t="s">
        <v>46</v>
      </c>
      <c r="C9" s="11" t="s">
        <v>2</v>
      </c>
      <c r="D9" s="11" t="s">
        <v>47</v>
      </c>
      <c r="E9" s="11" t="s">
        <v>48</v>
      </c>
    </row>
    <row r="10" spans="1:5" ht="40.5" customHeight="1">
      <c r="A10" s="11">
        <v>1</v>
      </c>
      <c r="B10" s="12" t="s">
        <v>56</v>
      </c>
      <c r="C10" s="11" t="s">
        <v>57</v>
      </c>
      <c r="D10" s="11"/>
      <c r="E10" s="11">
        <v>134.8</v>
      </c>
    </row>
    <row r="11" spans="1:5" ht="40.5" customHeight="1">
      <c r="A11" s="11">
        <v>2</v>
      </c>
      <c r="B11" s="12" t="s">
        <v>58</v>
      </c>
      <c r="C11" s="11" t="s">
        <v>57</v>
      </c>
      <c r="D11" s="11"/>
      <c r="E11" s="11">
        <v>1078.36</v>
      </c>
    </row>
    <row r="12" spans="1:5" s="14" customFormat="1" ht="12.75">
      <c r="A12" s="13" t="s">
        <v>54</v>
      </c>
      <c r="B12" s="13"/>
      <c r="C12" s="13"/>
      <c r="D12" s="13"/>
      <c r="E12" s="13"/>
    </row>
    <row r="13" spans="1:5" ht="12.75">
      <c r="A13" s="12" t="s">
        <v>1</v>
      </c>
      <c r="B13" s="12" t="s">
        <v>46</v>
      </c>
      <c r="C13" s="11" t="s">
        <v>2</v>
      </c>
      <c r="D13" s="11" t="s">
        <v>47</v>
      </c>
      <c r="E13" s="11" t="s">
        <v>48</v>
      </c>
    </row>
    <row r="14" spans="1:5" ht="43.5" customHeight="1">
      <c r="A14" s="11">
        <v>1</v>
      </c>
      <c r="B14" s="12" t="s">
        <v>56</v>
      </c>
      <c r="C14" s="11" t="s">
        <v>57</v>
      </c>
      <c r="D14" s="11"/>
      <c r="E14" s="11">
        <v>134.8</v>
      </c>
    </row>
    <row r="15" spans="1:5" ht="12.75">
      <c r="A15" s="11">
        <v>2</v>
      </c>
      <c r="B15" s="12" t="s">
        <v>58</v>
      </c>
      <c r="C15" s="11" t="s">
        <v>57</v>
      </c>
      <c r="D15" s="11"/>
      <c r="E15" s="11">
        <v>1078.36</v>
      </c>
    </row>
    <row r="16" spans="1:5" ht="12.75">
      <c r="A16" s="11">
        <v>3</v>
      </c>
      <c r="B16" s="12" t="s">
        <v>62</v>
      </c>
      <c r="C16" s="11" t="s">
        <v>57</v>
      </c>
      <c r="D16" s="11" t="s">
        <v>63</v>
      </c>
      <c r="E16" s="11">
        <v>1617.57</v>
      </c>
    </row>
    <row r="17" spans="1:5" s="14" customFormat="1" ht="12.75">
      <c r="A17" s="13" t="s">
        <v>64</v>
      </c>
      <c r="B17" s="13"/>
      <c r="C17" s="13"/>
      <c r="D17" s="13"/>
      <c r="E17" s="13"/>
    </row>
    <row r="18" spans="1:5" ht="12.75">
      <c r="A18" s="12" t="s">
        <v>1</v>
      </c>
      <c r="B18" s="12" t="s">
        <v>46</v>
      </c>
      <c r="C18" s="11" t="s">
        <v>2</v>
      </c>
      <c r="D18" s="11" t="s">
        <v>47</v>
      </c>
      <c r="E18" s="11" t="s">
        <v>48</v>
      </c>
    </row>
    <row r="19" spans="1:5" ht="42.75" customHeight="1">
      <c r="A19" s="11">
        <v>1</v>
      </c>
      <c r="B19" s="12" t="s">
        <v>56</v>
      </c>
      <c r="C19" s="11" t="s">
        <v>57</v>
      </c>
      <c r="D19" s="11"/>
      <c r="E19" s="11">
        <v>134.8</v>
      </c>
    </row>
    <row r="20" spans="1:5" ht="46.5" customHeight="1">
      <c r="A20" s="11">
        <v>2</v>
      </c>
      <c r="B20" s="12" t="s">
        <v>58</v>
      </c>
      <c r="C20" s="11" t="s">
        <v>57</v>
      </c>
      <c r="D20" s="11"/>
      <c r="E20" s="11">
        <v>1078.36</v>
      </c>
    </row>
    <row r="21" spans="1:5" ht="12.75">
      <c r="A21" s="11">
        <v>3</v>
      </c>
      <c r="B21" s="12" t="s">
        <v>65</v>
      </c>
      <c r="C21" s="11" t="s">
        <v>57</v>
      </c>
      <c r="D21" s="11" t="s">
        <v>66</v>
      </c>
      <c r="E21" s="11">
        <v>1283</v>
      </c>
    </row>
    <row r="22" spans="1:5" s="14" customFormat="1" ht="12.75">
      <c r="A22" s="13" t="s">
        <v>67</v>
      </c>
      <c r="B22" s="13"/>
      <c r="C22" s="13"/>
      <c r="D22" s="13"/>
      <c r="E22" s="13"/>
    </row>
    <row r="23" spans="1:5" ht="12.75">
      <c r="A23" s="12" t="s">
        <v>1</v>
      </c>
      <c r="B23" s="12" t="s">
        <v>46</v>
      </c>
      <c r="C23" s="11" t="s">
        <v>2</v>
      </c>
      <c r="D23" s="11" t="s">
        <v>47</v>
      </c>
      <c r="E23" s="11" t="s">
        <v>48</v>
      </c>
    </row>
    <row r="24" spans="1:5" ht="43.5" customHeight="1">
      <c r="A24" s="11">
        <v>1</v>
      </c>
      <c r="B24" s="12" t="s">
        <v>56</v>
      </c>
      <c r="C24" s="11" t="s">
        <v>57</v>
      </c>
      <c r="D24" s="11"/>
      <c r="E24" s="11">
        <v>134.8</v>
      </c>
    </row>
    <row r="25" spans="1:5" ht="12.75">
      <c r="A25" s="11">
        <v>2</v>
      </c>
      <c r="B25" s="12" t="s">
        <v>58</v>
      </c>
      <c r="C25" s="11" t="s">
        <v>57</v>
      </c>
      <c r="D25" s="11"/>
      <c r="E25" s="11">
        <v>1078.36</v>
      </c>
    </row>
    <row r="26" spans="1:5" ht="59.25" customHeight="1">
      <c r="A26" s="11">
        <v>3</v>
      </c>
      <c r="B26" s="12" t="s">
        <v>68</v>
      </c>
      <c r="C26" s="12" t="s">
        <v>57</v>
      </c>
      <c r="D26" s="11"/>
      <c r="E26" s="11">
        <v>473.85</v>
      </c>
    </row>
    <row r="27" spans="1:5" s="14" customFormat="1" ht="12.75">
      <c r="A27" s="13" t="s">
        <v>69</v>
      </c>
      <c r="B27" s="13"/>
      <c r="C27" s="13"/>
      <c r="D27" s="13"/>
      <c r="E27" s="13"/>
    </row>
    <row r="28" spans="1:5" ht="12.75">
      <c r="A28" s="12" t="s">
        <v>1</v>
      </c>
      <c r="B28" s="12" t="s">
        <v>46</v>
      </c>
      <c r="C28" s="11" t="s">
        <v>2</v>
      </c>
      <c r="D28" s="11" t="s">
        <v>47</v>
      </c>
      <c r="E28" s="11" t="s">
        <v>48</v>
      </c>
    </row>
    <row r="29" spans="1:5" ht="45.75" customHeight="1">
      <c r="A29" s="11">
        <v>1</v>
      </c>
      <c r="B29" s="12" t="s">
        <v>56</v>
      </c>
      <c r="C29" s="11" t="s">
        <v>57</v>
      </c>
      <c r="D29" s="11"/>
      <c r="E29" s="11">
        <v>134.8</v>
      </c>
    </row>
    <row r="30" spans="1:5" ht="12.75">
      <c r="A30" s="11">
        <v>2</v>
      </c>
      <c r="B30" s="12" t="s">
        <v>70</v>
      </c>
      <c r="C30" s="11" t="s">
        <v>57</v>
      </c>
      <c r="D30" s="11"/>
      <c r="E30" s="11">
        <v>1084.08</v>
      </c>
    </row>
    <row r="31" spans="1:5" ht="12.75">
      <c r="A31" s="11">
        <v>3</v>
      </c>
      <c r="B31" s="12" t="s">
        <v>58</v>
      </c>
      <c r="C31" s="11" t="s">
        <v>57</v>
      </c>
      <c r="D31" s="11"/>
      <c r="E31" s="11">
        <v>1078.36</v>
      </c>
    </row>
    <row r="32" spans="1:5" ht="12.75">
      <c r="A32" s="11" t="s">
        <v>71</v>
      </c>
      <c r="B32" s="11"/>
      <c r="C32" s="11"/>
      <c r="D32" s="11"/>
      <c r="E32" s="11"/>
    </row>
    <row r="33" spans="1:5" ht="12.75">
      <c r="A33" s="12" t="s">
        <v>1</v>
      </c>
      <c r="B33" s="12" t="s">
        <v>46</v>
      </c>
      <c r="C33" s="11" t="s">
        <v>2</v>
      </c>
      <c r="D33" s="11" t="s">
        <v>47</v>
      </c>
      <c r="E33" s="11" t="s">
        <v>48</v>
      </c>
    </row>
    <row r="34" spans="1:5" ht="24.75" customHeight="1">
      <c r="A34" s="11">
        <v>1</v>
      </c>
      <c r="B34" s="12" t="s">
        <v>58</v>
      </c>
      <c r="C34" s="11" t="s">
        <v>57</v>
      </c>
      <c r="D34" s="11"/>
      <c r="E34" s="11">
        <v>1078.36</v>
      </c>
    </row>
    <row r="35" spans="1:5" ht="12.75">
      <c r="A35" s="11">
        <v>2</v>
      </c>
      <c r="B35" s="12" t="s">
        <v>72</v>
      </c>
      <c r="C35" s="12" t="s">
        <v>57</v>
      </c>
      <c r="D35" s="12" t="s">
        <v>73</v>
      </c>
      <c r="E35" s="11">
        <v>7720</v>
      </c>
    </row>
    <row r="36" spans="1:5" ht="12.75">
      <c r="A36" s="11">
        <v>3</v>
      </c>
      <c r="B36" s="12" t="s">
        <v>56</v>
      </c>
      <c r="C36" s="11" t="s">
        <v>57</v>
      </c>
      <c r="D36" s="11"/>
      <c r="E36" s="11">
        <v>134.8</v>
      </c>
    </row>
    <row r="37" spans="1:5" ht="12.75">
      <c r="A37" s="11" t="s">
        <v>74</v>
      </c>
      <c r="B37" s="11"/>
      <c r="C37" s="11"/>
      <c r="D37" s="11"/>
      <c r="E37" s="11"/>
    </row>
    <row r="38" spans="1:5" ht="12.75">
      <c r="A38" s="12" t="s">
        <v>1</v>
      </c>
      <c r="B38" s="12" t="s">
        <v>46</v>
      </c>
      <c r="C38" s="11" t="s">
        <v>2</v>
      </c>
      <c r="D38" s="11" t="s">
        <v>47</v>
      </c>
      <c r="E38" s="11" t="s">
        <v>48</v>
      </c>
    </row>
    <row r="39" spans="1:5" ht="24" customHeight="1">
      <c r="A39" s="11">
        <v>1</v>
      </c>
      <c r="B39" s="12" t="s">
        <v>75</v>
      </c>
      <c r="C39" s="11" t="s">
        <v>57</v>
      </c>
      <c r="D39" s="11" t="s">
        <v>76</v>
      </c>
      <c r="E39" s="11">
        <v>1946.73</v>
      </c>
    </row>
    <row r="40" spans="1:5" ht="12.75">
      <c r="A40" s="11">
        <v>2</v>
      </c>
      <c r="B40" s="12" t="s">
        <v>77</v>
      </c>
      <c r="C40" s="11" t="s">
        <v>57</v>
      </c>
      <c r="D40" s="11" t="s">
        <v>78</v>
      </c>
      <c r="E40" s="11">
        <v>2145</v>
      </c>
    </row>
    <row r="41" spans="1:5" ht="12.75">
      <c r="A41" s="11">
        <v>3</v>
      </c>
      <c r="B41" s="12" t="s">
        <v>77</v>
      </c>
      <c r="C41" s="11" t="s">
        <v>57</v>
      </c>
      <c r="D41" s="11" t="s">
        <v>79</v>
      </c>
      <c r="E41" s="11">
        <v>2005</v>
      </c>
    </row>
    <row r="42" spans="1:5" ht="12.75">
      <c r="A42" s="11">
        <v>4</v>
      </c>
      <c r="B42" s="12" t="s">
        <v>58</v>
      </c>
      <c r="C42" s="11" t="s">
        <v>57</v>
      </c>
      <c r="D42" s="11"/>
      <c r="E42" s="11">
        <v>1078.36</v>
      </c>
    </row>
    <row r="43" spans="1:5" ht="12.75">
      <c r="A43" s="11">
        <v>5</v>
      </c>
      <c r="B43" s="12" t="s">
        <v>56</v>
      </c>
      <c r="C43" s="11" t="s">
        <v>57</v>
      </c>
      <c r="D43" s="11"/>
      <c r="E43" s="11">
        <v>134.8</v>
      </c>
    </row>
    <row r="44" spans="1:5" ht="12.75">
      <c r="A44" s="11" t="s">
        <v>80</v>
      </c>
      <c r="B44" s="11"/>
      <c r="C44" s="11"/>
      <c r="D44" s="11"/>
      <c r="E44" s="11"/>
    </row>
    <row r="45" spans="1:5" ht="12.75">
      <c r="A45" s="12" t="s">
        <v>1</v>
      </c>
      <c r="B45" s="12" t="s">
        <v>46</v>
      </c>
      <c r="C45" s="11" t="s">
        <v>2</v>
      </c>
      <c r="D45" s="11" t="s">
        <v>47</v>
      </c>
      <c r="E45" s="11" t="s">
        <v>48</v>
      </c>
    </row>
    <row r="46" spans="1:5" ht="44.25" customHeight="1">
      <c r="A46" s="11">
        <v>1</v>
      </c>
      <c r="B46" s="12" t="s">
        <v>58</v>
      </c>
      <c r="C46" s="11" t="s">
        <v>57</v>
      </c>
      <c r="D46" s="11"/>
      <c r="E46" s="11">
        <v>1078.36</v>
      </c>
    </row>
    <row r="47" spans="1:5" ht="12.75">
      <c r="A47" s="11">
        <v>2</v>
      </c>
      <c r="B47" s="12" t="s">
        <v>56</v>
      </c>
      <c r="C47" s="11" t="s">
        <v>57</v>
      </c>
      <c r="D47" s="11"/>
      <c r="E47" s="11">
        <v>134.8</v>
      </c>
    </row>
    <row r="48" spans="1:5" ht="12.75">
      <c r="A48" s="11">
        <v>3</v>
      </c>
      <c r="B48" s="12" t="s">
        <v>81</v>
      </c>
      <c r="C48" s="11" t="s">
        <v>57</v>
      </c>
      <c r="D48" s="11" t="s">
        <v>82</v>
      </c>
      <c r="E48" s="11">
        <v>1510.58</v>
      </c>
    </row>
    <row r="49" spans="1:5" ht="12.75">
      <c r="A49" s="11" t="s">
        <v>83</v>
      </c>
      <c r="B49" s="11"/>
      <c r="C49" s="11"/>
      <c r="D49" s="11"/>
      <c r="E49" s="11"/>
    </row>
    <row r="50" spans="1:5" ht="12.75">
      <c r="A50" s="12" t="s">
        <v>1</v>
      </c>
      <c r="B50" s="12" t="s">
        <v>46</v>
      </c>
      <c r="C50" s="11" t="s">
        <v>2</v>
      </c>
      <c r="D50" s="11" t="s">
        <v>47</v>
      </c>
      <c r="E50" s="11" t="s">
        <v>48</v>
      </c>
    </row>
    <row r="51" spans="1:5" ht="67.5" customHeight="1">
      <c r="A51" s="11">
        <v>1</v>
      </c>
      <c r="B51" s="16" t="s">
        <v>84</v>
      </c>
      <c r="C51" s="11" t="s">
        <v>57</v>
      </c>
      <c r="D51" s="11"/>
      <c r="E51" s="11">
        <v>23034.29</v>
      </c>
    </row>
    <row r="52" spans="1:5" ht="12.75">
      <c r="A52" s="11">
        <v>2</v>
      </c>
      <c r="B52" s="12" t="s">
        <v>85</v>
      </c>
      <c r="C52" s="11" t="s">
        <v>57</v>
      </c>
      <c r="D52" s="11" t="s">
        <v>86</v>
      </c>
      <c r="E52" s="11">
        <v>1960.5</v>
      </c>
    </row>
    <row r="53" spans="1:5" ht="12.75">
      <c r="A53" s="11">
        <v>3</v>
      </c>
      <c r="B53" s="12" t="s">
        <v>85</v>
      </c>
      <c r="C53" s="11" t="s">
        <v>57</v>
      </c>
      <c r="D53" s="16" t="s">
        <v>87</v>
      </c>
      <c r="E53" s="11">
        <v>3744.26</v>
      </c>
    </row>
    <row r="54" spans="1:5" ht="12.75">
      <c r="A54" s="11">
        <v>4</v>
      </c>
      <c r="B54" s="12" t="s">
        <v>58</v>
      </c>
      <c r="C54" s="11" t="s">
        <v>57</v>
      </c>
      <c r="D54" s="11"/>
      <c r="E54" s="11">
        <v>1078.36</v>
      </c>
    </row>
    <row r="55" spans="1:5" ht="12.75">
      <c r="A55" s="11">
        <v>5</v>
      </c>
      <c r="B55" s="12" t="s">
        <v>56</v>
      </c>
      <c r="C55" s="11" t="s">
        <v>57</v>
      </c>
      <c r="D55" s="11"/>
      <c r="E55" s="11">
        <v>134.8</v>
      </c>
    </row>
    <row r="56" spans="1:5" ht="12.75">
      <c r="A56" s="11" t="s">
        <v>88</v>
      </c>
      <c r="B56" s="11"/>
      <c r="C56" s="11"/>
      <c r="D56" s="11"/>
      <c r="E56" s="11"/>
    </row>
    <row r="57" spans="1:5" ht="12.75">
      <c r="A57" s="12" t="s">
        <v>1</v>
      </c>
      <c r="B57" s="12" t="s">
        <v>46</v>
      </c>
      <c r="C57" s="11" t="s">
        <v>2</v>
      </c>
      <c r="D57" s="11" t="s">
        <v>47</v>
      </c>
      <c r="E57" s="11" t="s">
        <v>48</v>
      </c>
    </row>
    <row r="58" spans="1:5" ht="12.75">
      <c r="A58" s="4">
        <v>1</v>
      </c>
      <c r="B58" s="12" t="s">
        <v>58</v>
      </c>
      <c r="C58" s="11" t="s">
        <v>57</v>
      </c>
      <c r="D58" s="11"/>
      <c r="E58" s="11">
        <v>1078.36</v>
      </c>
    </row>
    <row r="59" spans="1:5" ht="12.75">
      <c r="A59" s="4">
        <v>2</v>
      </c>
      <c r="B59" s="12" t="s">
        <v>56</v>
      </c>
      <c r="C59" s="11" t="s">
        <v>57</v>
      </c>
      <c r="D59" s="11"/>
      <c r="E59" s="11">
        <v>134.8</v>
      </c>
    </row>
    <row r="60" spans="1:5" ht="12.75">
      <c r="A60" s="4">
        <v>3</v>
      </c>
      <c r="B60" s="12" t="s">
        <v>89</v>
      </c>
      <c r="C60" s="11" t="s">
        <v>57</v>
      </c>
      <c r="D60" s="11" t="s">
        <v>90</v>
      </c>
      <c r="E60" s="11">
        <v>1340</v>
      </c>
    </row>
    <row r="61" spans="1:5" ht="12.75">
      <c r="A61" s="11" t="s">
        <v>91</v>
      </c>
      <c r="B61" s="11"/>
      <c r="C61" s="11"/>
      <c r="D61" s="11"/>
      <c r="E61" s="11"/>
    </row>
    <row r="62" spans="1:5" ht="12.75">
      <c r="A62" s="12" t="s">
        <v>1</v>
      </c>
      <c r="B62" s="12" t="s">
        <v>46</v>
      </c>
      <c r="C62" s="11" t="s">
        <v>2</v>
      </c>
      <c r="D62" s="11" t="s">
        <v>47</v>
      </c>
      <c r="E62" s="11" t="s">
        <v>48</v>
      </c>
    </row>
    <row r="63" spans="1:5" ht="12.75">
      <c r="A63" s="4">
        <v>1</v>
      </c>
      <c r="B63" s="12" t="s">
        <v>92</v>
      </c>
      <c r="C63" s="11" t="s">
        <v>57</v>
      </c>
      <c r="D63" s="12"/>
      <c r="E63" s="11">
        <v>1309.87</v>
      </c>
    </row>
    <row r="64" spans="1:5" ht="12.75">
      <c r="A64" s="4">
        <v>2</v>
      </c>
      <c r="B64" s="12" t="s">
        <v>58</v>
      </c>
      <c r="C64" s="11" t="s">
        <v>57</v>
      </c>
      <c r="D64" s="11"/>
      <c r="E64" s="11">
        <v>1078.36</v>
      </c>
    </row>
    <row r="65" spans="1:5" ht="12.75">
      <c r="A65" s="4">
        <v>3</v>
      </c>
      <c r="B65" s="12" t="s">
        <v>56</v>
      </c>
      <c r="C65" s="11" t="s">
        <v>57</v>
      </c>
      <c r="D65" s="11"/>
      <c r="E65" s="11">
        <v>134.8</v>
      </c>
    </row>
    <row r="66" spans="1:5" ht="12.75">
      <c r="A66" s="10"/>
      <c r="B66" s="17"/>
      <c r="C66" s="10"/>
      <c r="D66" s="10"/>
      <c r="E66" s="10"/>
    </row>
    <row r="67" spans="1:5" ht="12.75">
      <c r="A67" s="10"/>
      <c r="B67" s="17"/>
      <c r="C67" s="10"/>
      <c r="D67" s="10"/>
      <c r="E67" s="10"/>
    </row>
    <row r="68" spans="1:5" ht="12.75">
      <c r="A68" s="10"/>
      <c r="B68" s="17"/>
      <c r="C68" s="10"/>
      <c r="D68" s="10"/>
      <c r="E68" s="10"/>
    </row>
    <row r="69" spans="1:5" ht="12.75">
      <c r="A69" s="10"/>
      <c r="B69" s="17"/>
      <c r="C69" s="10"/>
      <c r="D69" s="10"/>
      <c r="E69" s="10"/>
    </row>
    <row r="70" spans="1:5" ht="12.75">
      <c r="A70" s="10"/>
      <c r="B70" s="17"/>
      <c r="C70" s="10"/>
      <c r="D70" s="10"/>
      <c r="E70" s="10"/>
    </row>
  </sheetData>
  <sheetProtection selectLockedCells="1" selectUnlockedCells="1"/>
  <mergeCells count="12">
    <mergeCell ref="A2:E2"/>
    <mergeCell ref="A8:E8"/>
    <mergeCell ref="A12:E12"/>
    <mergeCell ref="A17:E17"/>
    <mergeCell ref="A22:E22"/>
    <mergeCell ref="A27:E27"/>
    <mergeCell ref="A32:E32"/>
    <mergeCell ref="A37:E37"/>
    <mergeCell ref="A44:E44"/>
    <mergeCell ref="A49:E49"/>
    <mergeCell ref="A56:E56"/>
    <mergeCell ref="A61:E61"/>
  </mergeCells>
  <printOptions/>
  <pageMargins left="0.7875" right="0.7875" top="0.4618055555555556" bottom="0.4618055555555556" header="0.19652777777777777" footer="0.19652777777777777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2018-01-23T13:42:43Z</cp:lastPrinted>
  <dcterms:modified xsi:type="dcterms:W3CDTF">2018-04-01T10:24:32Z</dcterms:modified>
  <cp:category/>
  <cp:version/>
  <cp:contentType/>
  <cp:contentStatus/>
  <cp:revision>266</cp:revision>
</cp:coreProperties>
</file>