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76" activeTab="2"/>
  </bookViews>
  <sheets>
    <sheet name="Лицевой счет дома" sheetId="1" r:id="rId1"/>
    <sheet name="Текущий ремонт" sheetId="2" r:id="rId2"/>
    <sheet name="Содержание жилья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<sst xmlns="http://schemas.openxmlformats.org/spreadsheetml/2006/main" count="247" uniqueCount="105">
  <si>
    <t>ИНФОРМАЦИЯ О НАЧИСЛЕННЫХ, СОБРАННЫХ И ИЗРАСХОДОВАННЫХ СРЕДСТВАХ  ПО СОСТОЯНИЮ НА 31.12.2017 г</t>
  </si>
  <si>
    <t>№ п/п</t>
  </si>
  <si>
    <t>Адрес</t>
  </si>
  <si>
    <t>Услуга</t>
  </si>
  <si>
    <t>Задолж-ть на 01.01.2017 г.</t>
  </si>
  <si>
    <t>остаток средств на 01.01.2017 г.</t>
  </si>
  <si>
    <t>Начислено</t>
  </si>
  <si>
    <t>Оплачено</t>
  </si>
  <si>
    <t>Израсходовано</t>
  </si>
  <si>
    <t>Остаток на 31.12.2017 г</t>
  </si>
  <si>
    <t>Задолженность на 31.12.2017 г</t>
  </si>
  <si>
    <t>Дата заключения договора</t>
  </si>
  <si>
    <t>Улица</t>
  </si>
  <si>
    <t>Дом</t>
  </si>
  <si>
    <t>Калужский проезд</t>
  </si>
  <si>
    <t>3\11</t>
  </si>
  <si>
    <t>01.06.2012 г.</t>
  </si>
  <si>
    <t xml:space="preserve">Ремонт жилья </t>
  </si>
  <si>
    <t>Капремонт</t>
  </si>
  <si>
    <t>Доп.статья (реклама)</t>
  </si>
  <si>
    <t>Доп.статья(почтовые ящики)</t>
  </si>
  <si>
    <t>Узлы учета</t>
  </si>
  <si>
    <t>Установка(обслуживание) домофона</t>
  </si>
  <si>
    <t>ИТОГО  РЕМОНТ ЖИЛЬЯ</t>
  </si>
  <si>
    <t>Техническое обслуживание</t>
  </si>
  <si>
    <t>Аварийно-ремонтное обслуживание</t>
  </si>
  <si>
    <t>Техническое обслуживание вентканалов и дымоходов</t>
  </si>
  <si>
    <t>содержание и технадзор общедомовых узлов учета</t>
  </si>
  <si>
    <t>Дезинсекция и дератизация</t>
  </si>
  <si>
    <t>Энтомологическое обследование</t>
  </si>
  <si>
    <t>Техническое и аварийно-ремонтное обслуживание электрических сетей</t>
  </si>
  <si>
    <t>Услуги банков ,почты,ИВЦ</t>
  </si>
  <si>
    <t>Содержание и уход за зелеными насаждениями</t>
  </si>
  <si>
    <t>ИТОГО СОДЕРЖАНИЕ ЖИЛЬЯ</t>
  </si>
  <si>
    <t>Оплата старшим по домам</t>
  </si>
  <si>
    <t>ХВ снабжение (СОИД)</t>
  </si>
  <si>
    <t>Эл.снабжение (СОИД)</t>
  </si>
  <si>
    <t>Отопление</t>
  </si>
  <si>
    <t>Содержание газовых сетей</t>
  </si>
  <si>
    <t>ТБО</t>
  </si>
  <si>
    <t>Уборка придомовой территории</t>
  </si>
  <si>
    <t>Управление МКД</t>
  </si>
  <si>
    <t>Уборка лестничных клетей</t>
  </si>
  <si>
    <t>ИТОГО ПО ДОМУ</t>
  </si>
  <si>
    <t>Апрель 2017</t>
  </si>
  <si>
    <t>Вид работ</t>
  </si>
  <si>
    <t>Место проведения работ</t>
  </si>
  <si>
    <t>Сумма</t>
  </si>
  <si>
    <t>смена общедомового электросчетчика</t>
  </si>
  <si>
    <t>Калужский проезд, 3/11</t>
  </si>
  <si>
    <t>Август 2017 г</t>
  </si>
  <si>
    <t>ремонт домофонов в жилом доме</t>
  </si>
  <si>
    <t>2-й подъезд</t>
  </si>
  <si>
    <t>Январь 2017 г.</t>
  </si>
  <si>
    <t>Т/о УУТЭ ЦО</t>
  </si>
  <si>
    <t>Калужский пр-д, 3/11</t>
  </si>
  <si>
    <t>Т/о общедомовых приборов учета электроэнергии</t>
  </si>
  <si>
    <t xml:space="preserve">ремонт надподъездного освещения </t>
  </si>
  <si>
    <t>Под.2</t>
  </si>
  <si>
    <t>смена трубопровода ЦК</t>
  </si>
  <si>
    <t>кв. 33</t>
  </si>
  <si>
    <t>Февраль 2017 г</t>
  </si>
  <si>
    <t xml:space="preserve">ремонт качели </t>
  </si>
  <si>
    <t>Март 2017</t>
  </si>
  <si>
    <t>переодический осмотр вентиляционных каналов с помощью видеоаппаратуры</t>
  </si>
  <si>
    <t>калужский проезд, 3-11</t>
  </si>
  <si>
    <t>кв. 67</t>
  </si>
  <si>
    <t>замена ламп в светильнике на светодиодные</t>
  </si>
  <si>
    <t>калужский пр-д, 3/11</t>
  </si>
  <si>
    <t>1-й подъезд</t>
  </si>
  <si>
    <t>очистка от мусора воронок водосточных труб, желобов и свесов</t>
  </si>
  <si>
    <t>благоустройство придомовой территории 9окраска деревьев,бордюров и тетской игровой площадки, доставка песка в песочницы)</t>
  </si>
  <si>
    <t>слив воды из системы</t>
  </si>
  <si>
    <t>закрытие отопительного периода</t>
  </si>
  <si>
    <t>переодический осмотр вентиляционных каналов и дымоходов</t>
  </si>
  <si>
    <t>кв.9,15,19,14,23,27,33,32,50,37,41,38,43,36,61,65,68,62,55,7,12,11,25,52,57,59</t>
  </si>
  <si>
    <t>Май 2017</t>
  </si>
  <si>
    <t>периодический осмотр вентиляционных и дымовых каналов</t>
  </si>
  <si>
    <t>кв.9,15,19,14,23,27,33,32,50,37,41,38,43,36,6,65,68,62,55,7,12,11,25,52,57,59</t>
  </si>
  <si>
    <t>дезинсекция подвальных помещений</t>
  </si>
  <si>
    <t>Июнь 2017 г</t>
  </si>
  <si>
    <t>ППР ВРУ</t>
  </si>
  <si>
    <t>Июль 2017 г</t>
  </si>
  <si>
    <t>гидравлические испытания внутридомовой системы ЦО</t>
  </si>
  <si>
    <t>ремонт подъездного электроосвещения (установка светильников)</t>
  </si>
  <si>
    <t>1-й подъезд, тамбур</t>
  </si>
  <si>
    <t>ремонт э/освещения в подъезде и над подъездом в жилом доме</t>
  </si>
  <si>
    <t>Подъезд № 1, 3-й этаж ; этаж № 1,2 над подъездом № 1</t>
  </si>
  <si>
    <t>Сентябрь 2017 г</t>
  </si>
  <si>
    <t>очистка воронки от мусора</t>
  </si>
  <si>
    <t>Подъезд № 2, этаж № 1,2,3,4,5</t>
  </si>
  <si>
    <t>обслуживание домофонов с июня 2016 г по июль 2017 г</t>
  </si>
  <si>
    <t>протокол общего собрания</t>
  </si>
  <si>
    <t>Октябрь 2017 г</t>
  </si>
  <si>
    <t>ликвидация воздушных пробок в стояках</t>
  </si>
  <si>
    <t>кв.4,8,12,16,20,55,51,59,63,67</t>
  </si>
  <si>
    <t>осмотр вентиляционных и дымовых каналов</t>
  </si>
  <si>
    <t>кв. 18,24,26,29,30,30,39,42,45,50</t>
  </si>
  <si>
    <t>Ноябрь 2017 г</t>
  </si>
  <si>
    <t>кв. 16,44,48</t>
  </si>
  <si>
    <t>Декабрь 2017 г</t>
  </si>
  <si>
    <t>осмотр вентиляционных и дымовых каналов (с кровли квартир по не допускам)</t>
  </si>
  <si>
    <t>кв. 2,3,5,6,13,22,28,31,35,40,46,49,54,56,58,60,70</t>
  </si>
  <si>
    <t>смена ламп светодиодных в подъезде</t>
  </si>
  <si>
    <t>4-й подъезд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</si>
</sst>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"/>
    <numFmt numFmtId="166" formatCode="0.00"/>
    <numFmt numFmtId="167" formatCode="0.000"/>
    <numFmt numFmtId="168" formatCode="@"/>
  </numFmts>
  <fonts count="4"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5" fontId="1" fillId="0" borderId="0" xfId="0" applyNumberFormat="1" applyFont="1" applyFill="1" applyBorder="1" applyAlignment="1">
      <alignment horizontal="center"/>
    </xf>
    <xf numFmtId="164" fontId="2" fillId="0" borderId="1" xfId="0" applyFont="1" applyFill="1" applyBorder="1" applyAlignment="1">
      <alignment/>
    </xf>
    <xf numFmtId="164" fontId="1" fillId="0" borderId="1" xfId="0" applyFont="1" applyFill="1" applyBorder="1" applyAlignment="1">
      <alignment/>
    </xf>
    <xf numFmtId="164" fontId="1" fillId="0" borderId="1" xfId="0" applyFont="1" applyFill="1" applyBorder="1" applyAlignment="1">
      <alignment horizontal="center" wrapText="1"/>
    </xf>
    <xf numFmtId="164" fontId="1" fillId="0" borderId="1" xfId="0" applyFont="1" applyFill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164" fontId="2" fillId="0" borderId="1" xfId="0" applyFont="1" applyFill="1" applyBorder="1" applyAlignment="1">
      <alignment wrapText="1"/>
    </xf>
    <xf numFmtId="166" fontId="1" fillId="0" borderId="1" xfId="0" applyNumberFormat="1" applyFont="1" applyFill="1" applyBorder="1" applyAlignment="1">
      <alignment/>
    </xf>
    <xf numFmtId="167" fontId="1" fillId="0" borderId="1" xfId="0" applyNumberFormat="1" applyFont="1" applyFill="1" applyBorder="1" applyAlignment="1">
      <alignment/>
    </xf>
    <xf numFmtId="164" fontId="2" fillId="0" borderId="0" xfId="0" applyFont="1" applyFill="1" applyAlignment="1">
      <alignment/>
    </xf>
    <xf numFmtId="164" fontId="0" fillId="0" borderId="0" xfId="0" applyAlignment="1">
      <alignment wrapText="1"/>
    </xf>
    <xf numFmtId="164" fontId="2" fillId="0" borderId="0" xfId="0" applyFont="1" applyFill="1" applyAlignment="1">
      <alignment wrapText="1"/>
    </xf>
    <xf numFmtId="168" fontId="3" fillId="0" borderId="1" xfId="0" applyNumberFormat="1" applyFont="1" applyFill="1" applyBorder="1" applyAlignment="1">
      <alignment horizontal="center"/>
    </xf>
    <xf numFmtId="168" fontId="0" fillId="0" borderId="0" xfId="0" applyNumberFormat="1" applyAlignment="1">
      <alignment/>
    </xf>
    <xf numFmtId="164" fontId="3" fillId="0" borderId="1" xfId="0" applyNumberFormat="1" applyFont="1" applyFill="1" applyBorder="1" applyAlignment="1">
      <alignment horizontal="center" wrapText="1"/>
    </xf>
    <xf numFmtId="164" fontId="3" fillId="0" borderId="1" xfId="0" applyNumberFormat="1" applyFont="1" applyFill="1" applyBorder="1" applyAlignment="1">
      <alignment horizontal="center"/>
    </xf>
    <xf numFmtId="164" fontId="1" fillId="0" borderId="0" xfId="0" applyFont="1" applyFill="1" applyAlignment="1">
      <alignment horizontal="center"/>
    </xf>
    <xf numFmtId="164" fontId="1" fillId="0" borderId="1" xfId="0" applyFont="1" applyFill="1" applyBorder="1" applyAlignment="1">
      <alignment horizontal="justify" wrapText="1"/>
    </xf>
    <xf numFmtId="164" fontId="1" fillId="0" borderId="2" xfId="0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left" wrapText="1"/>
    </xf>
    <xf numFmtId="164" fontId="1" fillId="0" borderId="0" xfId="0" applyFont="1" applyFill="1" applyBorder="1" applyAlignment="1">
      <alignment horizontal="center"/>
    </xf>
    <xf numFmtId="164" fontId="1" fillId="0" borderId="0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../&#1083;&#1080;&#1094;&#1077;&#1074;&#1099;&#1077;%20&#1089;&#1095;&#1077;&#1090;&#1072;%20%202017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цевые счета домов"/>
      <sheetName val="Лицевые счета домов прочие доходы"/>
      <sheetName val="Лицевые счета домов свод"/>
      <sheetName val="остатки средств по домам"/>
      <sheetName val="сводная 2014 г"/>
      <sheetName val="анализ тарифа"/>
    </sheetNames>
    <sheetDataSet>
      <sheetData sheetId="2">
        <row r="434">
          <cell r="E434">
            <v>25433.64</v>
          </cell>
          <cell r="F434">
            <v>293639.7</v>
          </cell>
          <cell r="G434">
            <v>195781.55999999997</v>
          </cell>
          <cell r="H434">
            <v>208064.38</v>
          </cell>
          <cell r="I434">
            <v>12371.87</v>
          </cell>
          <cell r="J434">
            <v>489332.21</v>
          </cell>
          <cell r="K434">
            <v>13150.819999999949</v>
          </cell>
        </row>
        <row r="435">
          <cell r="E435">
            <v>0</v>
          </cell>
          <cell r="F435">
            <v>68642.93</v>
          </cell>
          <cell r="G435">
            <v>0</v>
          </cell>
          <cell r="H435">
            <v>0</v>
          </cell>
          <cell r="I435">
            <v>0</v>
          </cell>
          <cell r="J435">
            <v>68642.93</v>
          </cell>
          <cell r="K435">
            <v>0</v>
          </cell>
        </row>
        <row r="436">
          <cell r="E436">
            <v>0</v>
          </cell>
          <cell r="F436">
            <v>5920</v>
          </cell>
          <cell r="G436">
            <v>0</v>
          </cell>
          <cell r="H436">
            <v>0</v>
          </cell>
          <cell r="I436">
            <v>0</v>
          </cell>
          <cell r="J436">
            <v>5920</v>
          </cell>
          <cell r="K436">
            <v>0</v>
          </cell>
        </row>
        <row r="437">
          <cell r="E437">
            <v>474.39</v>
          </cell>
          <cell r="F437">
            <v>4134.01</v>
          </cell>
          <cell r="G437">
            <v>0</v>
          </cell>
          <cell r="H437">
            <v>236.55</v>
          </cell>
          <cell r="I437">
            <v>0</v>
          </cell>
          <cell r="J437">
            <v>4370.56</v>
          </cell>
          <cell r="K437">
            <v>237.83999999999997</v>
          </cell>
        </row>
        <row r="438">
          <cell r="E438">
            <v>0</v>
          </cell>
          <cell r="F438">
            <v>-15592.27</v>
          </cell>
          <cell r="G438">
            <v>0</v>
          </cell>
          <cell r="H438">
            <v>0</v>
          </cell>
          <cell r="I438">
            <v>0</v>
          </cell>
          <cell r="J438">
            <v>-15592.27</v>
          </cell>
          <cell r="K438">
            <v>0</v>
          </cell>
        </row>
        <row r="439">
          <cell r="E439">
            <v>1147.98</v>
          </cell>
          <cell r="F439">
            <v>-74801.18</v>
          </cell>
          <cell r="G439">
            <v>11220</v>
          </cell>
          <cell r="H439">
            <v>13020.399999999998</v>
          </cell>
          <cell r="I439">
            <v>4488</v>
          </cell>
          <cell r="J439">
            <v>-66268.78</v>
          </cell>
          <cell r="K439">
            <v>-652.4199999999983</v>
          </cell>
        </row>
        <row r="441">
          <cell r="E441">
            <v>10913.31</v>
          </cell>
          <cell r="F441">
            <v>-1084.87</v>
          </cell>
          <cell r="G441">
            <v>66061.87000000001</v>
          </cell>
          <cell r="H441">
            <v>70198.01999999999</v>
          </cell>
          <cell r="I441">
            <v>120133.79000000001</v>
          </cell>
          <cell r="J441">
            <v>-51020.640000000014</v>
          </cell>
          <cell r="K441">
            <v>6777.160000000018</v>
          </cell>
        </row>
        <row r="442">
          <cell r="E442">
            <v>9150.69</v>
          </cell>
          <cell r="F442">
            <v>-9150.69</v>
          </cell>
          <cell r="G442">
            <v>69783.60000000002</v>
          </cell>
          <cell r="H442">
            <v>74152.82</v>
          </cell>
          <cell r="I442">
            <v>69783.60000000002</v>
          </cell>
          <cell r="J442">
            <v>-4781.470000000016</v>
          </cell>
          <cell r="K442">
            <v>4781.470000000016</v>
          </cell>
        </row>
        <row r="443">
          <cell r="E443">
            <v>2066.88</v>
          </cell>
          <cell r="F443">
            <v>6216.97</v>
          </cell>
          <cell r="G443">
            <v>23261.239999999998</v>
          </cell>
          <cell r="H443">
            <v>24717.62</v>
          </cell>
          <cell r="I443">
            <v>31405</v>
          </cell>
          <cell r="J443">
            <v>-470.40999999999985</v>
          </cell>
          <cell r="K443">
            <v>610.5</v>
          </cell>
        </row>
        <row r="444">
          <cell r="E444">
            <v>547.31</v>
          </cell>
          <cell r="F444">
            <v>-3590.71</v>
          </cell>
          <cell r="G444">
            <v>17445.96</v>
          </cell>
          <cell r="H444">
            <v>18538.2</v>
          </cell>
          <cell r="I444">
            <v>17423.64</v>
          </cell>
          <cell r="J444">
            <v>-2476.149999999998</v>
          </cell>
          <cell r="K444">
            <v>-544.9300000000003</v>
          </cell>
        </row>
        <row r="445">
          <cell r="E445">
            <v>609.86</v>
          </cell>
          <cell r="F445">
            <v>-17275.56</v>
          </cell>
          <cell r="G445">
            <v>3954.3799999999983</v>
          </cell>
          <cell r="H445">
            <v>4202</v>
          </cell>
          <cell r="I445">
            <v>10166.400000000001</v>
          </cell>
          <cell r="J445">
            <v>-23239.960000000003</v>
          </cell>
          <cell r="K445">
            <v>362.23999999999796</v>
          </cell>
        </row>
        <row r="446">
          <cell r="E446">
            <v>17.78</v>
          </cell>
          <cell r="F446">
            <v>514.91</v>
          </cell>
          <cell r="G446">
            <v>116.27999999999999</v>
          </cell>
          <cell r="H446">
            <v>123.56</v>
          </cell>
          <cell r="I446">
            <v>0</v>
          </cell>
          <cell r="J446">
            <v>638.47</v>
          </cell>
          <cell r="K446">
            <v>10.5</v>
          </cell>
        </row>
        <row r="447">
          <cell r="E447">
            <v>4498.57</v>
          </cell>
          <cell r="F447">
            <v>-4498.57</v>
          </cell>
          <cell r="G447">
            <v>36830.28</v>
          </cell>
          <cell r="H447">
            <v>39136.229999999996</v>
          </cell>
          <cell r="I447">
            <v>36830.28</v>
          </cell>
          <cell r="J447">
            <v>-2192.6200000000026</v>
          </cell>
          <cell r="K447">
            <v>2192.6200000000026</v>
          </cell>
        </row>
        <row r="448">
          <cell r="E448">
            <v>2093.11</v>
          </cell>
          <cell r="F448">
            <v>-173548.43</v>
          </cell>
          <cell r="G448">
            <v>13569</v>
          </cell>
          <cell r="H448">
            <v>14418.570000000003</v>
          </cell>
          <cell r="I448">
            <v>62854.49338</v>
          </cell>
          <cell r="J448">
            <v>-221984.35338</v>
          </cell>
          <cell r="K448">
            <v>1243.5399999999972</v>
          </cell>
        </row>
        <row r="449">
          <cell r="E449">
            <v>543.91</v>
          </cell>
          <cell r="F449">
            <v>-72750.61</v>
          </cell>
          <cell r="G449">
            <v>3527.75</v>
          </cell>
          <cell r="H449">
            <v>3748.85</v>
          </cell>
          <cell r="I449">
            <v>0</v>
          </cell>
          <cell r="J449">
            <v>-69001.76</v>
          </cell>
          <cell r="K449">
            <v>322.80999999999995</v>
          </cell>
        </row>
        <row r="451">
          <cell r="E451">
            <v>12724.8</v>
          </cell>
          <cell r="F451">
            <v>-12720</v>
          </cell>
          <cell r="G451">
            <v>96921</v>
          </cell>
          <cell r="H451">
            <v>103064.26000000002</v>
          </cell>
          <cell r="I451">
            <v>96921</v>
          </cell>
          <cell r="J451">
            <v>-6576.739999999976</v>
          </cell>
          <cell r="K451">
            <v>6581.539999999979</v>
          </cell>
        </row>
        <row r="452">
          <cell r="E452">
            <v>0</v>
          </cell>
          <cell r="F452">
            <v>0</v>
          </cell>
          <cell r="G452">
            <v>2814.5499999999993</v>
          </cell>
          <cell r="H452">
            <v>2669.2400000000007</v>
          </cell>
          <cell r="I452">
            <v>2814.5499999999993</v>
          </cell>
          <cell r="J452">
            <v>-145.30999999999858</v>
          </cell>
          <cell r="K452">
            <v>145.30999999999858</v>
          </cell>
        </row>
        <row r="453">
          <cell r="E453">
            <v>0</v>
          </cell>
          <cell r="F453">
            <v>0</v>
          </cell>
          <cell r="G453">
            <v>16778.239999999998</v>
          </cell>
          <cell r="H453">
            <v>13334.929999999998</v>
          </cell>
          <cell r="I453">
            <v>16778.239999999998</v>
          </cell>
          <cell r="J453">
            <v>-3443.3099999999995</v>
          </cell>
          <cell r="K453">
            <v>3443.3099999999995</v>
          </cell>
        </row>
        <row r="454">
          <cell r="E454">
            <v>193489.73</v>
          </cell>
          <cell r="F454">
            <v>-193489.73</v>
          </cell>
          <cell r="G454">
            <v>839278.23</v>
          </cell>
          <cell r="H454">
            <v>934089.96</v>
          </cell>
          <cell r="I454">
            <v>839278.23</v>
          </cell>
          <cell r="J454">
            <v>-98678</v>
          </cell>
          <cell r="K454">
            <v>98678</v>
          </cell>
        </row>
        <row r="455">
          <cell r="E455">
            <v>1757.55</v>
          </cell>
          <cell r="F455">
            <v>-1757.55</v>
          </cell>
          <cell r="G455">
            <v>13570.229999999998</v>
          </cell>
          <cell r="H455">
            <v>14414.77</v>
          </cell>
          <cell r="I455">
            <v>13570.229999999998</v>
          </cell>
          <cell r="J455">
            <v>-913.0099999999966</v>
          </cell>
          <cell r="K455">
            <v>913.0099999999966</v>
          </cell>
        </row>
        <row r="456">
          <cell r="E456">
            <v>9583.11</v>
          </cell>
          <cell r="F456">
            <v>-9583.11</v>
          </cell>
          <cell r="G456">
            <v>72884.28000000001</v>
          </cell>
          <cell r="H456">
            <v>77525.98999999999</v>
          </cell>
          <cell r="I456">
            <v>72884.28000000001</v>
          </cell>
          <cell r="J456">
            <v>-4941.400000000023</v>
          </cell>
          <cell r="K456">
            <v>4941.400000000023</v>
          </cell>
        </row>
        <row r="457">
          <cell r="E457">
            <v>12727.92</v>
          </cell>
          <cell r="F457">
            <v>-12727.92</v>
          </cell>
          <cell r="G457">
            <v>96921</v>
          </cell>
          <cell r="H457">
            <v>103067.38000000002</v>
          </cell>
          <cell r="I457">
            <v>96921</v>
          </cell>
          <cell r="J457">
            <v>-6581.539999999979</v>
          </cell>
          <cell r="K457">
            <v>6581.539999999979</v>
          </cell>
        </row>
        <row r="458">
          <cell r="E458">
            <v>11060.04</v>
          </cell>
          <cell r="F458">
            <v>-11060.04</v>
          </cell>
          <cell r="G458">
            <v>84514.79999999999</v>
          </cell>
          <cell r="H458">
            <v>89856.42000000001</v>
          </cell>
          <cell r="I458">
            <v>84514.79999999999</v>
          </cell>
          <cell r="J458">
            <v>-5718.419999999984</v>
          </cell>
          <cell r="K458">
            <v>5718.419999999984</v>
          </cell>
        </row>
        <row r="459">
          <cell r="E459">
            <v>4447.17</v>
          </cell>
          <cell r="F459">
            <v>-4447.17</v>
          </cell>
          <cell r="G459">
            <v>37992.72</v>
          </cell>
          <cell r="H459">
            <v>40081.42</v>
          </cell>
          <cell r="I459">
            <v>37992.72</v>
          </cell>
          <cell r="J459">
            <v>-2358.470000000001</v>
          </cell>
          <cell r="K459">
            <v>2358.470000000001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zoomScale="95" zoomScaleNormal="95" workbookViewId="0" topLeftCell="A1">
      <selection activeCell="G42" sqref="G42"/>
    </sheetView>
  </sheetViews>
  <sheetFormatPr defaultColWidth="12.57421875" defaultRowHeight="12.75"/>
  <cols>
    <col min="1" max="1" width="5.140625" style="0" customWidth="1"/>
    <col min="2" max="2" width="24.57421875" style="0" customWidth="1"/>
    <col min="3" max="3" width="6.421875" style="0" customWidth="1"/>
    <col min="4" max="4" width="41.28125" style="0" customWidth="1"/>
    <col min="5" max="5" width="17.7109375" style="0" customWidth="1"/>
    <col min="6" max="6" width="22.28125" style="0" customWidth="1"/>
    <col min="7" max="7" width="19.57421875" style="0" customWidth="1"/>
    <col min="8" max="8" width="14.7109375" style="0" customWidth="1"/>
    <col min="9" max="9" width="19.8515625" style="0" customWidth="1"/>
    <col min="10" max="10" width="15.7109375" style="0" customWidth="1"/>
    <col min="11" max="11" width="20.421875" style="0" customWidth="1"/>
    <col min="12" max="12" width="19.140625" style="0" customWidth="1"/>
    <col min="13" max="16384" width="11.57421875" style="0" customWidth="1"/>
  </cols>
  <sheetData>
    <row r="1" spans="1:12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2"/>
      <c r="B2" s="3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2.75" customHeight="1">
      <c r="A3" s="4" t="s">
        <v>1</v>
      </c>
      <c r="B3" s="5" t="s">
        <v>2</v>
      </c>
      <c r="C3" s="5"/>
      <c r="D3" s="5" t="s">
        <v>3</v>
      </c>
      <c r="E3" s="4" t="s">
        <v>4</v>
      </c>
      <c r="F3" s="4" t="s">
        <v>5</v>
      </c>
      <c r="G3" s="5" t="s">
        <v>6</v>
      </c>
      <c r="H3" s="5" t="s">
        <v>7</v>
      </c>
      <c r="I3" s="5" t="s">
        <v>8</v>
      </c>
      <c r="J3" s="4" t="s">
        <v>9</v>
      </c>
      <c r="K3" s="4" t="s">
        <v>10</v>
      </c>
      <c r="L3" s="4" t="s">
        <v>11</v>
      </c>
    </row>
    <row r="4" spans="1:12" ht="30.75" customHeight="1">
      <c r="A4" s="4"/>
      <c r="B4" s="5" t="s">
        <v>12</v>
      </c>
      <c r="C4" s="5" t="s">
        <v>13</v>
      </c>
      <c r="D4" s="5"/>
      <c r="E4" s="5"/>
      <c r="F4" s="4"/>
      <c r="G4" s="5"/>
      <c r="H4" s="5"/>
      <c r="I4" s="5"/>
      <c r="J4" s="5"/>
      <c r="K4" s="5"/>
      <c r="L4" s="4"/>
    </row>
    <row r="5" spans="1:12" ht="31.5" customHeight="1">
      <c r="A5" s="2">
        <v>14</v>
      </c>
      <c r="B5" s="5" t="s">
        <v>14</v>
      </c>
      <c r="C5" s="6" t="s">
        <v>15</v>
      </c>
      <c r="D5" s="2"/>
      <c r="E5" s="2"/>
      <c r="F5" s="2"/>
      <c r="G5" s="2"/>
      <c r="H5" s="2"/>
      <c r="I5" s="2"/>
      <c r="J5" s="2"/>
      <c r="K5" s="2"/>
      <c r="L5" s="5" t="s">
        <v>16</v>
      </c>
    </row>
    <row r="6" spans="1:12" ht="12.75" hidden="1">
      <c r="A6" s="2">
        <v>2</v>
      </c>
      <c r="B6" s="2"/>
      <c r="C6" s="2"/>
      <c r="D6" s="2" t="s">
        <v>17</v>
      </c>
      <c r="E6" s="3">
        <f>'[1]Лицевые счета домов свод'!E434</f>
        <v>25433.64</v>
      </c>
      <c r="F6" s="3">
        <f>'[1]Лицевые счета домов свод'!F434</f>
        <v>293639.7</v>
      </c>
      <c r="G6" s="3">
        <f>'[1]Лицевые счета домов свод'!G434</f>
        <v>195781.55999999997</v>
      </c>
      <c r="H6" s="3">
        <f>'[1]Лицевые счета домов свод'!H434</f>
        <v>208064.38</v>
      </c>
      <c r="I6" s="3">
        <f>'[1]Лицевые счета домов свод'!I434</f>
        <v>12371.87</v>
      </c>
      <c r="J6" s="3">
        <f>'[1]Лицевые счета домов свод'!J434</f>
        <v>489332.21</v>
      </c>
      <c r="K6" s="3">
        <f>'[1]Лицевые счета домов свод'!K434</f>
        <v>13150.819999999949</v>
      </c>
      <c r="L6" s="2"/>
    </row>
    <row r="7" spans="1:12" ht="12.75" hidden="1">
      <c r="A7" s="2"/>
      <c r="B7" s="2"/>
      <c r="C7" s="2"/>
      <c r="D7" s="2" t="s">
        <v>18</v>
      </c>
      <c r="E7" s="3">
        <f>'[1]Лицевые счета домов свод'!E435</f>
        <v>0</v>
      </c>
      <c r="F7" s="3">
        <f>'[1]Лицевые счета домов свод'!F435</f>
        <v>68642.93</v>
      </c>
      <c r="G7" s="3">
        <f>'[1]Лицевые счета домов свод'!G435</f>
        <v>0</v>
      </c>
      <c r="H7" s="3">
        <f>'[1]Лицевые счета домов свод'!H435</f>
        <v>0</v>
      </c>
      <c r="I7" s="3">
        <f>'[1]Лицевые счета домов свод'!I435</f>
        <v>0</v>
      </c>
      <c r="J7" s="3">
        <f>'[1]Лицевые счета домов свод'!J435</f>
        <v>68642.93</v>
      </c>
      <c r="K7" s="3">
        <f>'[1]Лицевые счета домов свод'!K435</f>
        <v>0</v>
      </c>
      <c r="L7" s="2"/>
    </row>
    <row r="8" spans="1:12" ht="12.75" hidden="1">
      <c r="A8" s="2"/>
      <c r="B8" s="2"/>
      <c r="C8" s="2"/>
      <c r="D8" s="2" t="s">
        <v>19</v>
      </c>
      <c r="E8" s="3">
        <f>'[1]Лицевые счета домов свод'!E436</f>
        <v>0</v>
      </c>
      <c r="F8" s="3">
        <f>'[1]Лицевые счета домов свод'!F436</f>
        <v>5920</v>
      </c>
      <c r="G8" s="3">
        <f>'[1]Лицевые счета домов свод'!G436</f>
        <v>0</v>
      </c>
      <c r="H8" s="3">
        <f>'[1]Лицевые счета домов свод'!H436</f>
        <v>0</v>
      </c>
      <c r="I8" s="3">
        <f>'[1]Лицевые счета домов свод'!I436</f>
        <v>0</v>
      </c>
      <c r="J8" s="3">
        <f>'[1]Лицевые счета домов свод'!J436</f>
        <v>5920</v>
      </c>
      <c r="K8" s="3">
        <f>'[1]Лицевые счета домов свод'!K436</f>
        <v>0</v>
      </c>
      <c r="L8" s="2"/>
    </row>
    <row r="9" spans="1:12" ht="12.75" hidden="1">
      <c r="A9" s="2"/>
      <c r="B9" s="2"/>
      <c r="C9" s="2"/>
      <c r="D9" s="2" t="s">
        <v>20</v>
      </c>
      <c r="E9" s="3">
        <f>'[1]Лицевые счета домов свод'!E437</f>
        <v>474.39</v>
      </c>
      <c r="F9" s="3">
        <f>'[1]Лицевые счета домов свод'!F437</f>
        <v>4134.01</v>
      </c>
      <c r="G9" s="3">
        <f>'[1]Лицевые счета домов свод'!G437</f>
        <v>0</v>
      </c>
      <c r="H9" s="3">
        <f>'[1]Лицевые счета домов свод'!H437</f>
        <v>236.55</v>
      </c>
      <c r="I9" s="3">
        <f>'[1]Лицевые счета домов свод'!I437</f>
        <v>0</v>
      </c>
      <c r="J9" s="3">
        <f>'[1]Лицевые счета домов свод'!J437</f>
        <v>4370.56</v>
      </c>
      <c r="K9" s="3">
        <f>'[1]Лицевые счета домов свод'!K437</f>
        <v>237.83999999999997</v>
      </c>
      <c r="L9" s="2"/>
    </row>
    <row r="10" spans="1:12" ht="12.75" hidden="1">
      <c r="A10" s="2"/>
      <c r="B10" s="2"/>
      <c r="C10" s="2"/>
      <c r="D10" s="2" t="s">
        <v>21</v>
      </c>
      <c r="E10" s="3">
        <f>'[1]Лицевые счета домов свод'!E438</f>
        <v>0</v>
      </c>
      <c r="F10" s="3">
        <f>'[1]Лицевые счета домов свод'!F438</f>
        <v>-15592.27</v>
      </c>
      <c r="G10" s="3">
        <f>'[1]Лицевые счета домов свод'!G438</f>
        <v>0</v>
      </c>
      <c r="H10" s="3">
        <f>'[1]Лицевые счета домов свод'!H438</f>
        <v>0</v>
      </c>
      <c r="I10" s="3">
        <f>'[1]Лицевые счета домов свод'!I438</f>
        <v>0</v>
      </c>
      <c r="J10" s="3">
        <f>'[1]Лицевые счета домов свод'!J438</f>
        <v>-15592.27</v>
      </c>
      <c r="K10" s="3">
        <f>'[1]Лицевые счета домов свод'!K438</f>
        <v>0</v>
      </c>
      <c r="L10" s="2"/>
    </row>
    <row r="11" spans="1:12" ht="12.75" hidden="1">
      <c r="A11" s="2"/>
      <c r="B11" s="2"/>
      <c r="C11" s="2"/>
      <c r="D11" s="2" t="s">
        <v>22</v>
      </c>
      <c r="E11" s="3">
        <f>'[1]Лицевые счета домов свод'!E439</f>
        <v>1147.98</v>
      </c>
      <c r="F11" s="3">
        <f>'[1]Лицевые счета домов свод'!F439</f>
        <v>-74801.18</v>
      </c>
      <c r="G11" s="3">
        <f>'[1]Лицевые счета домов свод'!G439</f>
        <v>11220</v>
      </c>
      <c r="H11" s="3">
        <f>'[1]Лицевые счета домов свод'!H439</f>
        <v>13020.399999999998</v>
      </c>
      <c r="I11" s="3">
        <f>'[1]Лицевые счета домов свод'!I439</f>
        <v>4488</v>
      </c>
      <c r="J11" s="3">
        <f>'[1]Лицевые счета домов свод'!J439</f>
        <v>-66268.78</v>
      </c>
      <c r="K11" s="3">
        <f>'[1]Лицевые счета домов свод'!K439</f>
        <v>-652.4199999999983</v>
      </c>
      <c r="L11" s="2"/>
    </row>
    <row r="12" spans="1:12" ht="12.75" hidden="1">
      <c r="A12" s="2"/>
      <c r="B12" s="2"/>
      <c r="C12" s="2"/>
      <c r="D12" s="3" t="s">
        <v>23</v>
      </c>
      <c r="E12" s="3">
        <f>SUM(E6:E11)</f>
        <v>27056.01</v>
      </c>
      <c r="F12" s="3">
        <f>SUM(F6:F11)</f>
        <v>281943.19</v>
      </c>
      <c r="G12" s="3">
        <f>SUM(G6:G11)</f>
        <v>207001.55999999997</v>
      </c>
      <c r="H12" s="3">
        <f>SUM(H6:H11)</f>
        <v>221321.33000000002</v>
      </c>
      <c r="I12" s="3">
        <f>SUM(I6:I11)</f>
        <v>16859.870000000003</v>
      </c>
      <c r="J12" s="3">
        <f>SUM(J6:J11)</f>
        <v>486404.65</v>
      </c>
      <c r="K12" s="3">
        <f>SUM(K6:K11)</f>
        <v>12736.23999999995</v>
      </c>
      <c r="L12" s="2"/>
    </row>
    <row r="13" spans="1:12" ht="12.75" hidden="1">
      <c r="A13" s="2"/>
      <c r="B13" s="2"/>
      <c r="C13" s="2"/>
      <c r="D13" s="7" t="s">
        <v>24</v>
      </c>
      <c r="E13" s="3">
        <f>'[1]Лицевые счета домов свод'!E441</f>
        <v>10913.31</v>
      </c>
      <c r="F13" s="3">
        <f>'[1]Лицевые счета домов свод'!F441</f>
        <v>-1084.87</v>
      </c>
      <c r="G13" s="3">
        <f>'[1]Лицевые счета домов свод'!G441</f>
        <v>66061.87000000001</v>
      </c>
      <c r="H13" s="3">
        <f>'[1]Лицевые счета домов свод'!H441</f>
        <v>70198.01999999999</v>
      </c>
      <c r="I13" s="3">
        <f>'[1]Лицевые счета домов свод'!I441</f>
        <v>120133.79000000001</v>
      </c>
      <c r="J13" s="3">
        <f>'[1]Лицевые счета домов свод'!J441</f>
        <v>-51020.640000000014</v>
      </c>
      <c r="K13" s="3">
        <f>'[1]Лицевые счета домов свод'!K441</f>
        <v>6777.160000000018</v>
      </c>
      <c r="L13" s="2"/>
    </row>
    <row r="14" spans="1:12" ht="12.75" hidden="1">
      <c r="A14" s="2"/>
      <c r="B14" s="2"/>
      <c r="C14" s="2"/>
      <c r="D14" s="7" t="s">
        <v>25</v>
      </c>
      <c r="E14" s="3">
        <f>'[1]Лицевые счета домов свод'!E442</f>
        <v>9150.69</v>
      </c>
      <c r="F14" s="3">
        <f>'[1]Лицевые счета домов свод'!F442</f>
        <v>-9150.69</v>
      </c>
      <c r="G14" s="3">
        <f>'[1]Лицевые счета домов свод'!G442</f>
        <v>69783.60000000002</v>
      </c>
      <c r="H14" s="3">
        <f>'[1]Лицевые счета домов свод'!H442</f>
        <v>74152.82</v>
      </c>
      <c r="I14" s="3">
        <f>'[1]Лицевые счета домов свод'!I442</f>
        <v>69783.60000000002</v>
      </c>
      <c r="J14" s="3">
        <f>'[1]Лицевые счета домов свод'!J442</f>
        <v>-4781.470000000016</v>
      </c>
      <c r="K14" s="3">
        <f>'[1]Лицевые счета домов свод'!K442</f>
        <v>4781.470000000016</v>
      </c>
      <c r="L14" s="2"/>
    </row>
    <row r="15" spans="1:12" ht="12.75" hidden="1">
      <c r="A15" s="2"/>
      <c r="B15" s="2"/>
      <c r="C15" s="2"/>
      <c r="D15" s="7" t="s">
        <v>26</v>
      </c>
      <c r="E15" s="3">
        <f>'[1]Лицевые счета домов свод'!E443</f>
        <v>2066.88</v>
      </c>
      <c r="F15" s="3">
        <f>'[1]Лицевые счета домов свод'!F443</f>
        <v>6216.97</v>
      </c>
      <c r="G15" s="3">
        <f>'[1]Лицевые счета домов свод'!G443</f>
        <v>23261.239999999998</v>
      </c>
      <c r="H15" s="3">
        <f>'[1]Лицевые счета домов свод'!H443</f>
        <v>24717.62</v>
      </c>
      <c r="I15" s="3">
        <f>'[1]Лицевые счета домов свод'!I443</f>
        <v>31405</v>
      </c>
      <c r="J15" s="3">
        <f>'[1]Лицевые счета домов свод'!J443</f>
        <v>-470.40999999999985</v>
      </c>
      <c r="K15" s="3">
        <f>'[1]Лицевые счета домов свод'!K443</f>
        <v>610.5</v>
      </c>
      <c r="L15" s="2"/>
    </row>
    <row r="16" spans="1:12" ht="12.75" hidden="1">
      <c r="A16" s="2"/>
      <c r="B16" s="2"/>
      <c r="C16" s="2"/>
      <c r="D16" s="7" t="s">
        <v>27</v>
      </c>
      <c r="E16" s="3">
        <f>'[1]Лицевые счета домов свод'!E444</f>
        <v>547.31</v>
      </c>
      <c r="F16" s="3">
        <f>'[1]Лицевые счета домов свод'!F444</f>
        <v>-3590.71</v>
      </c>
      <c r="G16" s="3">
        <f>'[1]Лицевые счета домов свод'!G444</f>
        <v>17445.96</v>
      </c>
      <c r="H16" s="3">
        <f>'[1]Лицевые счета домов свод'!H444</f>
        <v>18538.2</v>
      </c>
      <c r="I16" s="3">
        <f>'[1]Лицевые счета домов свод'!I444</f>
        <v>17423.64</v>
      </c>
      <c r="J16" s="3">
        <f>'[1]Лицевые счета домов свод'!J444</f>
        <v>-2476.149999999998</v>
      </c>
      <c r="K16" s="3">
        <f>'[1]Лицевые счета домов свод'!K444</f>
        <v>-544.9300000000003</v>
      </c>
      <c r="L16" s="2"/>
    </row>
    <row r="17" spans="1:12" ht="12.75" hidden="1">
      <c r="A17" s="2"/>
      <c r="B17" s="2"/>
      <c r="C17" s="2"/>
      <c r="D17" s="2" t="s">
        <v>28</v>
      </c>
      <c r="E17" s="3">
        <f>'[1]Лицевые счета домов свод'!E445</f>
        <v>609.86</v>
      </c>
      <c r="F17" s="3">
        <f>'[1]Лицевые счета домов свод'!F445</f>
        <v>-17275.56</v>
      </c>
      <c r="G17" s="3">
        <f>'[1]Лицевые счета домов свод'!G445</f>
        <v>3954.3799999999983</v>
      </c>
      <c r="H17" s="3">
        <f>'[1]Лицевые счета домов свод'!H445</f>
        <v>4202</v>
      </c>
      <c r="I17" s="3">
        <f>'[1]Лицевые счета домов свод'!I445</f>
        <v>10166.400000000001</v>
      </c>
      <c r="J17" s="3">
        <f>'[1]Лицевые счета домов свод'!J445</f>
        <v>-23239.960000000003</v>
      </c>
      <c r="K17" s="3">
        <f>'[1]Лицевые счета домов свод'!K445</f>
        <v>362.23999999999796</v>
      </c>
      <c r="L17" s="2"/>
    </row>
    <row r="18" spans="1:12" ht="12.75" hidden="1">
      <c r="A18" s="2"/>
      <c r="B18" s="2"/>
      <c r="C18" s="2"/>
      <c r="D18" s="7" t="s">
        <v>29</v>
      </c>
      <c r="E18" s="3">
        <f>'[1]Лицевые счета домов свод'!E446</f>
        <v>17.78</v>
      </c>
      <c r="F18" s="3">
        <f>'[1]Лицевые счета домов свод'!F446</f>
        <v>514.91</v>
      </c>
      <c r="G18" s="3">
        <f>'[1]Лицевые счета домов свод'!G446</f>
        <v>116.27999999999999</v>
      </c>
      <c r="H18" s="3">
        <f>'[1]Лицевые счета домов свод'!H446</f>
        <v>123.56</v>
      </c>
      <c r="I18" s="3">
        <f>'[1]Лицевые счета домов свод'!I446</f>
        <v>0</v>
      </c>
      <c r="J18" s="3">
        <f>'[1]Лицевые счета домов свод'!J446</f>
        <v>638.47</v>
      </c>
      <c r="K18" s="3">
        <f>'[1]Лицевые счета домов свод'!K446</f>
        <v>10.5</v>
      </c>
      <c r="L18" s="2"/>
    </row>
    <row r="19" spans="1:12" ht="12.75" hidden="1">
      <c r="A19" s="2"/>
      <c r="B19" s="2"/>
      <c r="C19" s="2"/>
      <c r="D19" s="7" t="s">
        <v>30</v>
      </c>
      <c r="E19" s="3">
        <f>'[1]Лицевые счета домов свод'!E447</f>
        <v>4498.57</v>
      </c>
      <c r="F19" s="3">
        <f>'[1]Лицевые счета домов свод'!F447</f>
        <v>-4498.57</v>
      </c>
      <c r="G19" s="3">
        <f>'[1]Лицевые счета домов свод'!G447</f>
        <v>36830.28</v>
      </c>
      <c r="H19" s="3">
        <f>'[1]Лицевые счета домов свод'!H447</f>
        <v>39136.229999999996</v>
      </c>
      <c r="I19" s="3">
        <f>'[1]Лицевые счета домов свод'!I447</f>
        <v>36830.28</v>
      </c>
      <c r="J19" s="3">
        <f>'[1]Лицевые счета домов свод'!J447</f>
        <v>-2192.6200000000026</v>
      </c>
      <c r="K19" s="3">
        <f>'[1]Лицевые счета домов свод'!K447</f>
        <v>2192.6200000000026</v>
      </c>
      <c r="L19" s="2"/>
    </row>
    <row r="20" spans="1:12" ht="12.75" hidden="1">
      <c r="A20" s="2"/>
      <c r="B20" s="2"/>
      <c r="C20" s="2"/>
      <c r="D20" s="7" t="s">
        <v>31</v>
      </c>
      <c r="E20" s="3">
        <f>'[1]Лицевые счета домов свод'!E448</f>
        <v>2093.11</v>
      </c>
      <c r="F20" s="3">
        <f>'[1]Лицевые счета домов свод'!F448</f>
        <v>-173548.43</v>
      </c>
      <c r="G20" s="3">
        <f>'[1]Лицевые счета домов свод'!G448</f>
        <v>13569</v>
      </c>
      <c r="H20" s="3">
        <f>'[1]Лицевые счета домов свод'!H448</f>
        <v>14418.570000000003</v>
      </c>
      <c r="I20" s="8">
        <f>'[1]Лицевые счета домов свод'!I448</f>
        <v>62854.49338</v>
      </c>
      <c r="J20" s="8">
        <f>'[1]Лицевые счета домов свод'!J448</f>
        <v>-221984.35338</v>
      </c>
      <c r="K20" s="3">
        <f>'[1]Лицевые счета домов свод'!K448</f>
        <v>1243.5399999999972</v>
      </c>
      <c r="L20" s="2"/>
    </row>
    <row r="21" spans="1:12" ht="12.75" hidden="1">
      <c r="A21" s="2"/>
      <c r="B21" s="2"/>
      <c r="C21" s="2"/>
      <c r="D21" s="7" t="s">
        <v>32</v>
      </c>
      <c r="E21" s="3">
        <f>'[1]Лицевые счета домов свод'!E449</f>
        <v>543.91</v>
      </c>
      <c r="F21" s="3">
        <f>'[1]Лицевые счета домов свод'!F449</f>
        <v>-72750.61</v>
      </c>
      <c r="G21" s="3">
        <f>'[1]Лицевые счета домов свод'!G449</f>
        <v>3527.75</v>
      </c>
      <c r="H21" s="3">
        <f>'[1]Лицевые счета домов свод'!H449</f>
        <v>3748.85</v>
      </c>
      <c r="I21" s="3">
        <f>'[1]Лицевые счета домов свод'!I449</f>
        <v>0</v>
      </c>
      <c r="J21" s="3">
        <f>'[1]Лицевые счета домов свод'!J449</f>
        <v>-69001.76</v>
      </c>
      <c r="K21" s="3">
        <f>'[1]Лицевые счета домов свод'!K449</f>
        <v>322.80999999999995</v>
      </c>
      <c r="L21" s="2"/>
    </row>
    <row r="22" spans="1:12" ht="12.75" hidden="1">
      <c r="A22" s="2"/>
      <c r="B22" s="2"/>
      <c r="C22" s="2"/>
      <c r="D22" s="3" t="s">
        <v>33</v>
      </c>
      <c r="E22" s="3">
        <f>SUM(E13:E21)</f>
        <v>30441.42</v>
      </c>
      <c r="F22" s="3">
        <f>SUM(F13:F21)</f>
        <v>-275167.56</v>
      </c>
      <c r="G22" s="3">
        <f>SUM(G13:G21)</f>
        <v>234550.36000000004</v>
      </c>
      <c r="H22" s="3">
        <f>SUM(H13:H21)</f>
        <v>249235.87</v>
      </c>
      <c r="I22" s="8">
        <f>SUM(I13:I21)</f>
        <v>348597.20338</v>
      </c>
      <c r="J22" s="8">
        <f>SUM(J13:J21)</f>
        <v>-374528.89338</v>
      </c>
      <c r="K22" s="3">
        <f>SUM(K13:K21)</f>
        <v>15755.91000000003</v>
      </c>
      <c r="L22" s="2"/>
    </row>
    <row r="23" spans="1:12" ht="12.75" hidden="1">
      <c r="A23" s="2"/>
      <c r="B23" s="2"/>
      <c r="C23" s="2"/>
      <c r="D23" s="2" t="s">
        <v>34</v>
      </c>
      <c r="E23" s="3">
        <f>'[1]Лицевые счета домов свод'!E451</f>
        <v>12724.8</v>
      </c>
      <c r="F23" s="3">
        <f>'[1]Лицевые счета домов свод'!F451</f>
        <v>-12720</v>
      </c>
      <c r="G23" s="3">
        <f>'[1]Лицевые счета домов свод'!G451</f>
        <v>96921</v>
      </c>
      <c r="H23" s="3">
        <f>'[1]Лицевые счета домов свод'!H451</f>
        <v>103064.26000000002</v>
      </c>
      <c r="I23" s="3">
        <f>'[1]Лицевые счета домов свод'!I451</f>
        <v>96921</v>
      </c>
      <c r="J23" s="3">
        <f>'[1]Лицевые счета домов свод'!J451</f>
        <v>-6576.739999999976</v>
      </c>
      <c r="K23" s="3">
        <f>'[1]Лицевые счета домов свод'!K451</f>
        <v>6581.539999999979</v>
      </c>
      <c r="L23" s="2"/>
    </row>
    <row r="24" spans="1:12" ht="12.75" hidden="1">
      <c r="A24" s="2"/>
      <c r="B24" s="2"/>
      <c r="C24" s="2"/>
      <c r="D24" s="2" t="s">
        <v>35</v>
      </c>
      <c r="E24" s="3">
        <f>'[1]Лицевые счета домов свод'!E452</f>
        <v>0</v>
      </c>
      <c r="F24" s="3">
        <f>'[1]Лицевые счета домов свод'!F452</f>
        <v>0</v>
      </c>
      <c r="G24" s="3">
        <f>'[1]Лицевые счета домов свод'!G452</f>
        <v>2814.5499999999993</v>
      </c>
      <c r="H24" s="3">
        <f>'[1]Лицевые счета домов свод'!H452</f>
        <v>2669.2400000000007</v>
      </c>
      <c r="I24" s="3">
        <f>'[1]Лицевые счета домов свод'!I452</f>
        <v>2814.5499999999993</v>
      </c>
      <c r="J24" s="3">
        <f>'[1]Лицевые счета домов свод'!J452</f>
        <v>-145.30999999999858</v>
      </c>
      <c r="K24" s="3">
        <f>'[1]Лицевые счета домов свод'!K452</f>
        <v>145.30999999999858</v>
      </c>
      <c r="L24" s="2"/>
    </row>
    <row r="25" spans="1:12" ht="12.75" hidden="1">
      <c r="A25" s="2"/>
      <c r="B25" s="2"/>
      <c r="C25" s="2"/>
      <c r="D25" s="2" t="s">
        <v>36</v>
      </c>
      <c r="E25" s="3">
        <f>'[1]Лицевые счета домов свод'!E453</f>
        <v>0</v>
      </c>
      <c r="F25" s="3">
        <f>'[1]Лицевые счета домов свод'!F453</f>
        <v>0</v>
      </c>
      <c r="G25" s="3">
        <f>'[1]Лицевые счета домов свод'!G453</f>
        <v>16778.239999999998</v>
      </c>
      <c r="H25" s="3">
        <f>'[1]Лицевые счета домов свод'!H453</f>
        <v>13334.929999999998</v>
      </c>
      <c r="I25" s="3">
        <f>'[1]Лицевые счета домов свод'!I453</f>
        <v>16778.239999999998</v>
      </c>
      <c r="J25" s="3">
        <f>'[1]Лицевые счета домов свод'!J453</f>
        <v>-3443.3099999999995</v>
      </c>
      <c r="K25" s="3">
        <f>'[1]Лицевые счета домов свод'!K453</f>
        <v>3443.3099999999995</v>
      </c>
      <c r="L25" s="2"/>
    </row>
    <row r="26" spans="1:12" ht="12.75">
      <c r="A26" s="2"/>
      <c r="B26" s="2"/>
      <c r="C26" s="2"/>
      <c r="D26" s="2" t="s">
        <v>37</v>
      </c>
      <c r="E26" s="3">
        <f>'[1]Лицевые счета домов свод'!E454</f>
        <v>193489.73</v>
      </c>
      <c r="F26" s="3">
        <f>'[1]Лицевые счета домов свод'!F454</f>
        <v>-193489.73</v>
      </c>
      <c r="G26" s="3">
        <f>'[1]Лицевые счета домов свод'!G454</f>
        <v>839278.23</v>
      </c>
      <c r="H26" s="3">
        <f>'[1]Лицевые счета домов свод'!H454</f>
        <v>934089.96</v>
      </c>
      <c r="I26" s="3">
        <f>'[1]Лицевые счета домов свод'!I454</f>
        <v>839278.23</v>
      </c>
      <c r="J26" s="3">
        <f>'[1]Лицевые счета домов свод'!J454</f>
        <v>-98678</v>
      </c>
      <c r="K26" s="8">
        <f>'[1]Лицевые счета домов свод'!K454</f>
        <v>98678</v>
      </c>
      <c r="L26" s="2"/>
    </row>
    <row r="27" spans="1:12" ht="12.75" hidden="1">
      <c r="A27" s="2"/>
      <c r="B27" s="2"/>
      <c r="C27" s="2"/>
      <c r="D27" s="2" t="s">
        <v>38</v>
      </c>
      <c r="E27" s="3">
        <f>'[1]Лицевые счета домов свод'!E455</f>
        <v>1757.55</v>
      </c>
      <c r="F27" s="3">
        <f>'[1]Лицевые счета домов свод'!F455</f>
        <v>-1757.55</v>
      </c>
      <c r="G27" s="3">
        <f>'[1]Лицевые счета домов свод'!G455</f>
        <v>13570.229999999998</v>
      </c>
      <c r="H27" s="3">
        <f>'[1]Лицевые счета домов свод'!H455</f>
        <v>14414.77</v>
      </c>
      <c r="I27" s="3">
        <f>'[1]Лицевые счета домов свод'!I455</f>
        <v>13570.229999999998</v>
      </c>
      <c r="J27" s="3">
        <f>'[1]Лицевые счета домов свод'!J455</f>
        <v>-913.0099999999966</v>
      </c>
      <c r="K27" s="3">
        <f>'[1]Лицевые счета домов свод'!K455</f>
        <v>913.0099999999966</v>
      </c>
      <c r="L27" s="2"/>
    </row>
    <row r="28" spans="1:12" ht="12.75" hidden="1">
      <c r="A28" s="2"/>
      <c r="B28" s="2"/>
      <c r="C28" s="2"/>
      <c r="D28" s="2" t="s">
        <v>39</v>
      </c>
      <c r="E28" s="3">
        <f>'[1]Лицевые счета домов свод'!E456</f>
        <v>9583.11</v>
      </c>
      <c r="F28" s="3">
        <f>'[1]Лицевые счета домов свод'!F456</f>
        <v>-9583.11</v>
      </c>
      <c r="G28" s="3">
        <f>'[1]Лицевые счета домов свод'!G456</f>
        <v>72884.28000000001</v>
      </c>
      <c r="H28" s="3">
        <f>'[1]Лицевые счета домов свод'!H456</f>
        <v>77525.98999999999</v>
      </c>
      <c r="I28" s="3">
        <f>'[1]Лицевые счета домов свод'!I456</f>
        <v>72884.28000000001</v>
      </c>
      <c r="J28" s="3">
        <f>'[1]Лицевые счета домов свод'!J456</f>
        <v>-4941.400000000023</v>
      </c>
      <c r="K28" s="3">
        <f>'[1]Лицевые счета домов свод'!K456</f>
        <v>4941.400000000023</v>
      </c>
      <c r="L28" s="2"/>
    </row>
    <row r="29" spans="1:12" ht="12.75" hidden="1">
      <c r="A29" s="2"/>
      <c r="B29" s="2"/>
      <c r="C29" s="2"/>
      <c r="D29" s="2" t="s">
        <v>40</v>
      </c>
      <c r="E29" s="3">
        <f>'[1]Лицевые счета домов свод'!E457</f>
        <v>12727.92</v>
      </c>
      <c r="F29" s="3">
        <f>'[1]Лицевые счета домов свод'!F457</f>
        <v>-12727.92</v>
      </c>
      <c r="G29" s="3">
        <f>'[1]Лицевые счета домов свод'!G457</f>
        <v>96921</v>
      </c>
      <c r="H29" s="3">
        <f>'[1]Лицевые счета домов свод'!H457</f>
        <v>103067.38000000002</v>
      </c>
      <c r="I29" s="3">
        <f>'[1]Лицевые счета домов свод'!I457</f>
        <v>96921</v>
      </c>
      <c r="J29" s="3">
        <f>'[1]Лицевые счета домов свод'!J457</f>
        <v>-6581.539999999979</v>
      </c>
      <c r="K29" s="3">
        <f>'[1]Лицевые счета домов свод'!K457</f>
        <v>6581.539999999979</v>
      </c>
      <c r="L29" s="2"/>
    </row>
    <row r="30" spans="1:12" ht="12.75" hidden="1">
      <c r="A30" s="2"/>
      <c r="B30" s="2"/>
      <c r="C30" s="2"/>
      <c r="D30" s="2" t="s">
        <v>41</v>
      </c>
      <c r="E30" s="3">
        <f>'[1]Лицевые счета домов свод'!E458</f>
        <v>11060.04</v>
      </c>
      <c r="F30" s="3">
        <f>'[1]Лицевые счета домов свод'!F458</f>
        <v>-11060.04</v>
      </c>
      <c r="G30" s="3">
        <f>'[1]Лицевые счета домов свод'!G458</f>
        <v>84514.79999999999</v>
      </c>
      <c r="H30" s="3">
        <f>'[1]Лицевые счета домов свод'!H458</f>
        <v>89856.42000000001</v>
      </c>
      <c r="I30" s="3">
        <f>'[1]Лицевые счета домов свод'!I458</f>
        <v>84514.79999999999</v>
      </c>
      <c r="J30" s="3">
        <f>'[1]Лицевые счета домов свод'!J458</f>
        <v>-5718.419999999984</v>
      </c>
      <c r="K30" s="3">
        <f>'[1]Лицевые счета домов свод'!K458</f>
        <v>5718.419999999984</v>
      </c>
      <c r="L30" s="2"/>
    </row>
    <row r="31" spans="1:12" ht="12.75" hidden="1">
      <c r="A31" s="2"/>
      <c r="B31" s="2"/>
      <c r="C31" s="2"/>
      <c r="D31" s="2" t="s">
        <v>42</v>
      </c>
      <c r="E31" s="3">
        <f>'[1]Лицевые счета домов свод'!E459</f>
        <v>4447.17</v>
      </c>
      <c r="F31" s="3">
        <f>'[1]Лицевые счета домов свод'!F459</f>
        <v>-4447.17</v>
      </c>
      <c r="G31" s="3">
        <f>'[1]Лицевые счета домов свод'!G459</f>
        <v>37992.72</v>
      </c>
      <c r="H31" s="3">
        <f>'[1]Лицевые счета домов свод'!H459</f>
        <v>40081.42</v>
      </c>
      <c r="I31" s="3">
        <f>'[1]Лицевые счета домов свод'!I459</f>
        <v>37992.72</v>
      </c>
      <c r="J31" s="3">
        <f>'[1]Лицевые счета домов свод'!J459</f>
        <v>-2358.470000000001</v>
      </c>
      <c r="K31" s="3">
        <f>'[1]Лицевые счета домов свод'!K459</f>
        <v>2358.470000000001</v>
      </c>
      <c r="L31" s="2"/>
    </row>
    <row r="32" spans="1:12" ht="15.75" customHeight="1">
      <c r="A32" s="2"/>
      <c r="B32" s="3" t="s">
        <v>43</v>
      </c>
      <c r="C32" s="3"/>
      <c r="D32" s="3"/>
      <c r="E32" s="3">
        <f>SUM(E23:E31)+E12+E22</f>
        <v>303287.75</v>
      </c>
      <c r="F32" s="3">
        <f>SUM(F23:F31)+F12+F22</f>
        <v>-239009.89000000004</v>
      </c>
      <c r="G32" s="3">
        <f>SUM(G23:G31)+G12+G22</f>
        <v>1703226.9700000002</v>
      </c>
      <c r="H32" s="3">
        <f>SUM(H23:H31)+H12+H22</f>
        <v>1848661.5699999998</v>
      </c>
      <c r="I32" s="8">
        <f>SUM(I23:I31)+I12+I22</f>
        <v>1627132.1233800002</v>
      </c>
      <c r="J32" s="9">
        <f>SUM(J23:J31)+J12+J22</f>
        <v>-17480.443379999953</v>
      </c>
      <c r="K32" s="8">
        <f>SUM(K23:K31)+K12+K22</f>
        <v>157853.14999999994</v>
      </c>
      <c r="L32" s="2"/>
    </row>
    <row r="33" spans="1:12" ht="12.7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</row>
    <row r="34" spans="1:12" ht="12.7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</row>
    <row r="35" spans="1:12" ht="12.7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</row>
  </sheetData>
  <sheetProtection selectLockedCells="1" selectUnlockedCells="1"/>
  <mergeCells count="13">
    <mergeCell ref="A1:L1"/>
    <mergeCell ref="A3:A4"/>
    <mergeCell ref="B3:C3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B32:D32"/>
  </mergeCells>
  <printOptions/>
  <pageMargins left="0.25" right="0.25" top="0.75" bottom="0.75" header="0.3" footer="0.3"/>
  <pageSetup firstPageNumber="1" useFirstPageNumber="1" fitToHeight="1" fitToWidth="1"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2"/>
  <sheetViews>
    <sheetView zoomScale="95" zoomScaleNormal="95" workbookViewId="0" topLeftCell="A1">
      <selection activeCell="D18" sqref="D18"/>
    </sheetView>
  </sheetViews>
  <sheetFormatPr defaultColWidth="12.57421875" defaultRowHeight="12.75"/>
  <cols>
    <col min="1" max="1" width="8.00390625" style="0" customWidth="1"/>
    <col min="2" max="2" width="44.8515625" style="11" customWidth="1"/>
    <col min="3" max="3" width="33.28125" style="0" customWidth="1"/>
    <col min="4" max="4" width="34.7109375" style="0" customWidth="1"/>
    <col min="5" max="5" width="18.140625" style="0" customWidth="1"/>
    <col min="6" max="16384" width="11.57421875" style="0" customWidth="1"/>
  </cols>
  <sheetData>
    <row r="1" spans="1:5" ht="12.75">
      <c r="A1" s="10"/>
      <c r="B1" s="12"/>
      <c r="C1" s="10"/>
      <c r="D1" s="10"/>
      <c r="E1" s="10"/>
    </row>
    <row r="2" spans="1:5" s="14" customFormat="1" ht="18" customHeight="1">
      <c r="A2" s="13" t="s">
        <v>44</v>
      </c>
      <c r="B2" s="13"/>
      <c r="C2" s="13"/>
      <c r="D2" s="13"/>
      <c r="E2" s="13"/>
    </row>
    <row r="3" spans="1:5" ht="12.75">
      <c r="A3" s="15" t="s">
        <v>1</v>
      </c>
      <c r="B3" s="15" t="s">
        <v>45</v>
      </c>
      <c r="C3" s="16" t="s">
        <v>2</v>
      </c>
      <c r="D3" s="16" t="s">
        <v>46</v>
      </c>
      <c r="E3" s="16" t="s">
        <v>47</v>
      </c>
    </row>
    <row r="4" spans="1:5" ht="12.75">
      <c r="A4" s="16">
        <v>1</v>
      </c>
      <c r="B4" s="15" t="s">
        <v>48</v>
      </c>
      <c r="C4" s="16" t="s">
        <v>49</v>
      </c>
      <c r="D4" s="16"/>
      <c r="E4" s="16">
        <v>3049.27</v>
      </c>
    </row>
    <row r="5" spans="1:5" s="14" customFormat="1" ht="18" customHeight="1">
      <c r="A5" s="13" t="s">
        <v>50</v>
      </c>
      <c r="B5" s="13"/>
      <c r="C5" s="13"/>
      <c r="D5" s="13"/>
      <c r="E5" s="13"/>
    </row>
    <row r="6" spans="1:5" ht="12.75">
      <c r="A6" s="15" t="s">
        <v>1</v>
      </c>
      <c r="B6" s="15" t="s">
        <v>45</v>
      </c>
      <c r="C6" s="16" t="s">
        <v>2</v>
      </c>
      <c r="D6" s="16" t="s">
        <v>46</v>
      </c>
      <c r="E6" s="16" t="s">
        <v>47</v>
      </c>
    </row>
    <row r="7" spans="1:5" ht="12.75">
      <c r="A7" s="16">
        <v>1</v>
      </c>
      <c r="B7" s="15" t="s">
        <v>51</v>
      </c>
      <c r="C7" s="16" t="s">
        <v>49</v>
      </c>
      <c r="D7" s="16" t="s">
        <v>52</v>
      </c>
      <c r="E7" s="16">
        <v>9322.6</v>
      </c>
    </row>
    <row r="8" spans="1:5" ht="12.75">
      <c r="A8" s="10"/>
      <c r="B8" s="12"/>
      <c r="C8" s="10"/>
      <c r="D8" s="10"/>
      <c r="E8" s="10"/>
    </row>
    <row r="9" spans="1:5" ht="12.75">
      <c r="A9" s="10"/>
      <c r="B9" s="12"/>
      <c r="C9" s="10"/>
      <c r="D9" s="10"/>
      <c r="E9" s="10"/>
    </row>
    <row r="10" spans="1:5" ht="12.75">
      <c r="A10" s="10"/>
      <c r="B10" s="12"/>
      <c r="C10" s="10"/>
      <c r="D10" s="10"/>
      <c r="E10" s="10"/>
    </row>
    <row r="11" spans="1:5" ht="12.75">
      <c r="A11" s="10"/>
      <c r="B11" s="12"/>
      <c r="C11" s="10"/>
      <c r="D11" s="10"/>
      <c r="E11" s="10"/>
    </row>
    <row r="12" spans="1:5" ht="12.75">
      <c r="A12" s="10"/>
      <c r="B12" s="12"/>
      <c r="C12" s="10"/>
      <c r="D12" s="10"/>
      <c r="E12" s="10"/>
    </row>
  </sheetData>
  <sheetProtection selectLockedCells="1" selectUnlockedCells="1"/>
  <mergeCells count="2">
    <mergeCell ref="A2:E2"/>
    <mergeCell ref="A5:E5"/>
  </mergeCells>
  <printOptions/>
  <pageMargins left="0.7" right="0.7" top="0.75" bottom="0.75" header="0.3" footer="0.3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E77"/>
  <sheetViews>
    <sheetView tabSelected="1" zoomScale="95" zoomScaleNormal="95" workbookViewId="0" topLeftCell="A1">
      <selection activeCell="A7" sqref="A7"/>
    </sheetView>
  </sheetViews>
  <sheetFormatPr defaultColWidth="12.57421875" defaultRowHeight="12.75"/>
  <cols>
    <col min="1" max="1" width="9.7109375" style="0" customWidth="1"/>
    <col min="2" max="2" width="38.28125" style="11" customWidth="1"/>
    <col min="3" max="3" width="27.28125" style="0" customWidth="1"/>
    <col min="4" max="4" width="34.7109375" style="11" customWidth="1"/>
    <col min="5" max="5" width="18.140625" style="0" customWidth="1"/>
    <col min="6" max="16384" width="11.57421875" style="0" customWidth="1"/>
  </cols>
  <sheetData>
    <row r="2" spans="1:5" ht="18" customHeight="1">
      <c r="A2" s="16" t="s">
        <v>53</v>
      </c>
      <c r="B2" s="16"/>
      <c r="C2" s="16"/>
      <c r="D2" s="16"/>
      <c r="E2" s="16"/>
    </row>
    <row r="3" spans="1:5" ht="12.75">
      <c r="A3" s="15" t="s">
        <v>1</v>
      </c>
      <c r="B3" s="15" t="s">
        <v>45</v>
      </c>
      <c r="C3" s="16" t="s">
        <v>2</v>
      </c>
      <c r="D3" s="15" t="s">
        <v>46</v>
      </c>
      <c r="E3" s="16" t="s">
        <v>47</v>
      </c>
    </row>
    <row r="4" spans="1:5" ht="12.75">
      <c r="A4" s="16">
        <v>1</v>
      </c>
      <c r="B4" s="15" t="s">
        <v>54</v>
      </c>
      <c r="C4" s="17" t="s">
        <v>55</v>
      </c>
      <c r="D4" s="15"/>
      <c r="E4" s="16">
        <v>1290.64</v>
      </c>
    </row>
    <row r="5" spans="1:5" ht="30.75" customHeight="1">
      <c r="A5" s="16">
        <v>2</v>
      </c>
      <c r="B5" s="15" t="s">
        <v>56</v>
      </c>
      <c r="C5" s="16" t="s">
        <v>55</v>
      </c>
      <c r="D5" s="15"/>
      <c r="E5" s="16">
        <v>161.33</v>
      </c>
    </row>
    <row r="6" spans="1:5" ht="12.75">
      <c r="A6" s="16">
        <v>3</v>
      </c>
      <c r="B6" s="15" t="s">
        <v>57</v>
      </c>
      <c r="C6" s="16" t="s">
        <v>55</v>
      </c>
      <c r="D6" s="4" t="s">
        <v>58</v>
      </c>
      <c r="E6" s="5">
        <v>144.9</v>
      </c>
    </row>
    <row r="7" spans="1:5" ht="12.75">
      <c r="A7" s="16">
        <v>4</v>
      </c>
      <c r="B7" s="18" t="s">
        <v>59</v>
      </c>
      <c r="C7" s="16" t="s">
        <v>55</v>
      </c>
      <c r="D7" s="4" t="s">
        <v>60</v>
      </c>
      <c r="E7" s="5">
        <v>2514.28</v>
      </c>
    </row>
    <row r="8" spans="1:5" ht="18" customHeight="1">
      <c r="A8" s="16" t="s">
        <v>61</v>
      </c>
      <c r="B8" s="16"/>
      <c r="C8" s="16"/>
      <c r="D8" s="16"/>
      <c r="E8" s="16"/>
    </row>
    <row r="9" spans="1:5" ht="12.75">
      <c r="A9" s="15" t="s">
        <v>1</v>
      </c>
      <c r="B9" s="15" t="s">
        <v>45</v>
      </c>
      <c r="C9" s="16" t="s">
        <v>2</v>
      </c>
      <c r="D9" s="15" t="s">
        <v>46</v>
      </c>
      <c r="E9" s="16" t="s">
        <v>47</v>
      </c>
    </row>
    <row r="10" spans="1:5" ht="27.75" customHeight="1">
      <c r="A10" s="16">
        <v>1</v>
      </c>
      <c r="B10" s="15" t="s">
        <v>62</v>
      </c>
      <c r="C10" s="16" t="s">
        <v>55</v>
      </c>
      <c r="D10" s="15"/>
      <c r="E10" s="16">
        <v>904.9</v>
      </c>
    </row>
    <row r="11" spans="1:5" ht="42.75" customHeight="1">
      <c r="A11" s="16">
        <v>2</v>
      </c>
      <c r="B11" s="15" t="s">
        <v>54</v>
      </c>
      <c r="C11" s="17" t="s">
        <v>55</v>
      </c>
      <c r="D11" s="15"/>
      <c r="E11" s="16">
        <v>1290.64</v>
      </c>
    </row>
    <row r="12" spans="1:5" ht="12.75">
      <c r="A12" s="16">
        <v>3</v>
      </c>
      <c r="B12" s="15" t="s">
        <v>56</v>
      </c>
      <c r="C12" s="16" t="s">
        <v>55</v>
      </c>
      <c r="D12" s="15"/>
      <c r="E12" s="16">
        <v>161.33</v>
      </c>
    </row>
    <row r="13" spans="1:5" s="14" customFormat="1" ht="18" customHeight="1">
      <c r="A13" s="13" t="s">
        <v>63</v>
      </c>
      <c r="B13" s="13"/>
      <c r="C13" s="13"/>
      <c r="D13" s="13"/>
      <c r="E13" s="13"/>
    </row>
    <row r="14" spans="1:5" ht="12.75">
      <c r="A14" s="15" t="s">
        <v>1</v>
      </c>
      <c r="B14" s="15" t="s">
        <v>45</v>
      </c>
      <c r="C14" s="16" t="s">
        <v>2</v>
      </c>
      <c r="D14" s="15" t="s">
        <v>46</v>
      </c>
      <c r="E14" s="16" t="s">
        <v>47</v>
      </c>
    </row>
    <row r="15" spans="1:5" ht="59.25" customHeight="1">
      <c r="A15" s="16">
        <v>1</v>
      </c>
      <c r="B15" s="15" t="s">
        <v>64</v>
      </c>
      <c r="C15" s="17" t="s">
        <v>65</v>
      </c>
      <c r="D15" s="15" t="s">
        <v>66</v>
      </c>
      <c r="E15" s="16">
        <v>1055</v>
      </c>
    </row>
    <row r="16" spans="1:5" ht="12.75">
      <c r="A16" s="16">
        <v>2</v>
      </c>
      <c r="B16" s="15" t="s">
        <v>67</v>
      </c>
      <c r="C16" s="16" t="s">
        <v>68</v>
      </c>
      <c r="D16" s="15" t="s">
        <v>69</v>
      </c>
      <c r="E16" s="16">
        <v>803.96</v>
      </c>
    </row>
    <row r="17" spans="1:5" ht="12.75">
      <c r="A17" s="16">
        <v>3</v>
      </c>
      <c r="B17" s="15" t="s">
        <v>56</v>
      </c>
      <c r="C17" s="16" t="s">
        <v>68</v>
      </c>
      <c r="D17" s="15"/>
      <c r="E17" s="16">
        <v>161.33</v>
      </c>
    </row>
    <row r="18" spans="1:5" ht="12.75">
      <c r="A18" s="16">
        <v>4</v>
      </c>
      <c r="B18" s="15" t="s">
        <v>54</v>
      </c>
      <c r="C18" s="16" t="s">
        <v>68</v>
      </c>
      <c r="D18" s="15"/>
      <c r="E18" s="16">
        <v>1290.64</v>
      </c>
    </row>
    <row r="19" spans="1:5" ht="12.75">
      <c r="A19" s="16">
        <v>5</v>
      </c>
      <c r="B19" s="15" t="s">
        <v>70</v>
      </c>
      <c r="C19" s="16" t="s">
        <v>68</v>
      </c>
      <c r="D19" s="15"/>
      <c r="E19" s="16">
        <v>3645.96</v>
      </c>
    </row>
    <row r="20" spans="1:5" ht="12.75">
      <c r="A20" s="16">
        <v>6</v>
      </c>
      <c r="B20" s="15" t="s">
        <v>71</v>
      </c>
      <c r="C20" s="16" t="s">
        <v>68</v>
      </c>
      <c r="D20" s="15"/>
      <c r="E20" s="16">
        <v>26995.41</v>
      </c>
    </row>
    <row r="21" spans="1:5" s="14" customFormat="1" ht="18" customHeight="1">
      <c r="A21" s="13" t="s">
        <v>44</v>
      </c>
      <c r="B21" s="13"/>
      <c r="C21" s="13"/>
      <c r="D21" s="13"/>
      <c r="E21" s="13"/>
    </row>
    <row r="22" spans="1:5" ht="12.75">
      <c r="A22" s="15" t="s">
        <v>1</v>
      </c>
      <c r="B22" s="15" t="s">
        <v>45</v>
      </c>
      <c r="C22" s="16" t="s">
        <v>2</v>
      </c>
      <c r="D22" s="15" t="s">
        <v>46</v>
      </c>
      <c r="E22" s="16" t="s">
        <v>47</v>
      </c>
    </row>
    <row r="23" spans="1:5" ht="12.75">
      <c r="A23" s="5">
        <v>1</v>
      </c>
      <c r="B23" s="15" t="s">
        <v>56</v>
      </c>
      <c r="C23" s="16" t="s">
        <v>68</v>
      </c>
      <c r="D23" s="15"/>
      <c r="E23" s="16">
        <v>161.33</v>
      </c>
    </row>
    <row r="24" spans="1:5" ht="12.75">
      <c r="A24" s="5">
        <v>2</v>
      </c>
      <c r="B24" s="15" t="s">
        <v>54</v>
      </c>
      <c r="C24" s="16" t="s">
        <v>68</v>
      </c>
      <c r="D24" s="15"/>
      <c r="E24" s="16">
        <v>1290.64</v>
      </c>
    </row>
    <row r="25" spans="1:5" ht="12.75">
      <c r="A25" s="5">
        <v>3</v>
      </c>
      <c r="B25" s="18" t="s">
        <v>72</v>
      </c>
      <c r="C25" s="5" t="s">
        <v>68</v>
      </c>
      <c r="D25" s="4" t="s">
        <v>73</v>
      </c>
      <c r="E25" s="5">
        <v>1330.9</v>
      </c>
    </row>
    <row r="26" spans="1:5" ht="12.75">
      <c r="A26" s="5">
        <v>4</v>
      </c>
      <c r="B26" s="15" t="s">
        <v>74</v>
      </c>
      <c r="C26" s="5" t="s">
        <v>68</v>
      </c>
      <c r="D26" s="4" t="s">
        <v>75</v>
      </c>
      <c r="E26" s="5">
        <v>8480</v>
      </c>
    </row>
    <row r="27" spans="1:5" s="14" customFormat="1" ht="18" customHeight="1">
      <c r="A27" s="13" t="s">
        <v>76</v>
      </c>
      <c r="B27" s="13"/>
      <c r="C27" s="13"/>
      <c r="D27" s="13"/>
      <c r="E27" s="13"/>
    </row>
    <row r="28" spans="1:5" ht="12.75">
      <c r="A28" s="15" t="s">
        <v>1</v>
      </c>
      <c r="B28" s="15" t="s">
        <v>45</v>
      </c>
      <c r="C28" s="16" t="s">
        <v>2</v>
      </c>
      <c r="D28" s="15" t="s">
        <v>46</v>
      </c>
      <c r="E28" s="16" t="s">
        <v>47</v>
      </c>
    </row>
    <row r="29" spans="1:5" ht="12.75">
      <c r="A29" s="16">
        <v>1</v>
      </c>
      <c r="B29" s="15" t="s">
        <v>56</v>
      </c>
      <c r="C29" s="16" t="s">
        <v>68</v>
      </c>
      <c r="D29" s="15"/>
      <c r="E29" s="16">
        <v>161.33</v>
      </c>
    </row>
    <row r="30" spans="1:5" ht="59.25" customHeight="1">
      <c r="A30" s="16">
        <v>2</v>
      </c>
      <c r="B30" s="15" t="s">
        <v>77</v>
      </c>
      <c r="C30" s="16" t="s">
        <v>68</v>
      </c>
      <c r="D30" s="15" t="s">
        <v>78</v>
      </c>
      <c r="E30" s="16">
        <v>8480</v>
      </c>
    </row>
    <row r="31" spans="1:5" ht="12.75">
      <c r="A31" s="16">
        <v>3</v>
      </c>
      <c r="B31" s="15" t="s">
        <v>79</v>
      </c>
      <c r="C31" s="16" t="s">
        <v>68</v>
      </c>
      <c r="D31" s="15"/>
      <c r="E31" s="16">
        <v>3388.8</v>
      </c>
    </row>
    <row r="32" spans="1:5" ht="12.75">
      <c r="A32" s="16">
        <v>4</v>
      </c>
      <c r="B32" s="15" t="s">
        <v>54</v>
      </c>
      <c r="C32" s="16" t="s">
        <v>68</v>
      </c>
      <c r="D32" s="15"/>
      <c r="E32" s="16">
        <v>1290.64</v>
      </c>
    </row>
    <row r="33" spans="1:5" ht="12.75">
      <c r="A33" s="16" t="s">
        <v>80</v>
      </c>
      <c r="B33" s="16"/>
      <c r="C33" s="16"/>
      <c r="D33" s="16"/>
      <c r="E33" s="16"/>
    </row>
    <row r="34" spans="1:5" ht="12.75">
      <c r="A34" s="15" t="s">
        <v>1</v>
      </c>
      <c r="B34" s="15" t="s">
        <v>45</v>
      </c>
      <c r="C34" s="16" t="s">
        <v>2</v>
      </c>
      <c r="D34" s="15" t="s">
        <v>46</v>
      </c>
      <c r="E34" s="16" t="s">
        <v>47</v>
      </c>
    </row>
    <row r="35" spans="1:5" ht="12.75">
      <c r="A35" s="16">
        <v>1</v>
      </c>
      <c r="B35" s="15" t="s">
        <v>56</v>
      </c>
      <c r="C35" s="16" t="s">
        <v>68</v>
      </c>
      <c r="D35" s="15"/>
      <c r="E35" s="16">
        <v>161.33</v>
      </c>
    </row>
    <row r="36" spans="1:5" ht="12.75">
      <c r="A36" s="16">
        <v>2</v>
      </c>
      <c r="B36" s="15" t="s">
        <v>79</v>
      </c>
      <c r="C36" s="16" t="s">
        <v>68</v>
      </c>
      <c r="D36" s="15"/>
      <c r="E36" s="16">
        <v>3388.8</v>
      </c>
    </row>
    <row r="37" spans="1:5" ht="12.75">
      <c r="A37" s="16">
        <v>3</v>
      </c>
      <c r="B37" s="4" t="s">
        <v>81</v>
      </c>
      <c r="C37" s="16" t="s">
        <v>68</v>
      </c>
      <c r="D37" s="4"/>
      <c r="E37" s="5">
        <v>1084.08</v>
      </c>
    </row>
    <row r="38" spans="1:5" ht="12.75">
      <c r="A38" s="16"/>
      <c r="B38" s="15" t="s">
        <v>54</v>
      </c>
      <c r="C38" s="16" t="s">
        <v>68</v>
      </c>
      <c r="D38" s="15"/>
      <c r="E38" s="16">
        <v>1290.64</v>
      </c>
    </row>
    <row r="39" spans="1:5" ht="12.75">
      <c r="A39" s="16" t="s">
        <v>82</v>
      </c>
      <c r="B39" s="16"/>
      <c r="C39" s="16"/>
      <c r="D39" s="16"/>
      <c r="E39" s="16"/>
    </row>
    <row r="40" spans="1:5" ht="12.75">
      <c r="A40" s="15" t="s">
        <v>1</v>
      </c>
      <c r="B40" s="15" t="s">
        <v>45</v>
      </c>
      <c r="C40" s="16" t="s">
        <v>2</v>
      </c>
      <c r="D40" s="15" t="s">
        <v>46</v>
      </c>
      <c r="E40" s="16" t="s">
        <v>47</v>
      </c>
    </row>
    <row r="41" spans="1:5" ht="12.75">
      <c r="A41" s="16">
        <v>1</v>
      </c>
      <c r="B41" s="15" t="s">
        <v>83</v>
      </c>
      <c r="C41" s="16" t="s">
        <v>68</v>
      </c>
      <c r="D41" s="15"/>
      <c r="E41" s="16">
        <v>32407.23</v>
      </c>
    </row>
    <row r="42" spans="1:5" ht="18" customHeight="1">
      <c r="A42" s="16">
        <v>2</v>
      </c>
      <c r="B42" s="15" t="s">
        <v>54</v>
      </c>
      <c r="C42" s="16" t="s">
        <v>68</v>
      </c>
      <c r="D42" s="15"/>
      <c r="E42" s="16">
        <v>1290.64</v>
      </c>
    </row>
    <row r="43" spans="1:5" ht="30.75" customHeight="1">
      <c r="A43" s="16">
        <v>3</v>
      </c>
      <c r="B43" s="15" t="s">
        <v>56</v>
      </c>
      <c r="C43" s="16" t="s">
        <v>68</v>
      </c>
      <c r="D43" s="15"/>
      <c r="E43" s="16">
        <v>161.33</v>
      </c>
    </row>
    <row r="44" spans="1:5" ht="12.75">
      <c r="A44" s="16">
        <v>4</v>
      </c>
      <c r="B44" s="15" t="s">
        <v>79</v>
      </c>
      <c r="C44" s="16" t="s">
        <v>68</v>
      </c>
      <c r="D44" s="15"/>
      <c r="E44" s="16">
        <v>3388.8</v>
      </c>
    </row>
    <row r="45" spans="1:5" ht="12.75">
      <c r="A45" s="16">
        <v>5</v>
      </c>
      <c r="B45" s="15" t="s">
        <v>84</v>
      </c>
      <c r="C45" s="16" t="s">
        <v>68</v>
      </c>
      <c r="D45" s="15" t="s">
        <v>85</v>
      </c>
      <c r="E45" s="16">
        <v>822.87</v>
      </c>
    </row>
    <row r="46" spans="1:5" ht="12.75">
      <c r="A46" s="16" t="s">
        <v>50</v>
      </c>
      <c r="B46" s="16"/>
      <c r="C46" s="16"/>
      <c r="D46" s="16"/>
      <c r="E46" s="16"/>
    </row>
    <row r="47" spans="1:5" ht="12.75">
      <c r="A47" s="15" t="s">
        <v>1</v>
      </c>
      <c r="B47" s="15" t="s">
        <v>45</v>
      </c>
      <c r="C47" s="16" t="s">
        <v>2</v>
      </c>
      <c r="D47" s="15" t="s">
        <v>46</v>
      </c>
      <c r="E47" s="16" t="s">
        <v>47</v>
      </c>
    </row>
    <row r="48" spans="1:5" ht="12.75">
      <c r="A48" s="16">
        <v>1</v>
      </c>
      <c r="B48" s="15" t="s">
        <v>86</v>
      </c>
      <c r="C48" s="19" t="s">
        <v>68</v>
      </c>
      <c r="D48" s="15" t="s">
        <v>87</v>
      </c>
      <c r="E48" s="16">
        <v>834.47</v>
      </c>
    </row>
    <row r="49" spans="1:5" ht="12.75">
      <c r="A49" s="16">
        <v>2</v>
      </c>
      <c r="B49" s="15" t="s">
        <v>54</v>
      </c>
      <c r="C49" s="17" t="s">
        <v>68</v>
      </c>
      <c r="D49" s="15"/>
      <c r="E49" s="16">
        <v>1290.64</v>
      </c>
    </row>
    <row r="50" spans="1:5" ht="12.75">
      <c r="A50" s="16">
        <v>3</v>
      </c>
      <c r="B50" s="15" t="s">
        <v>56</v>
      </c>
      <c r="C50" s="5" t="s">
        <v>68</v>
      </c>
      <c r="D50" s="15"/>
      <c r="E50" s="16">
        <v>161.33</v>
      </c>
    </row>
    <row r="51" spans="1:5" ht="12.75">
      <c r="A51" s="16" t="s">
        <v>88</v>
      </c>
      <c r="B51" s="16"/>
      <c r="C51" s="16"/>
      <c r="D51" s="16"/>
      <c r="E51" s="16"/>
    </row>
    <row r="52" spans="1:5" ht="12.75">
      <c r="A52" s="15" t="s">
        <v>1</v>
      </c>
      <c r="B52" s="15" t="s">
        <v>45</v>
      </c>
      <c r="C52" s="16" t="s">
        <v>2</v>
      </c>
      <c r="D52" s="15" t="s">
        <v>46</v>
      </c>
      <c r="E52" s="16" t="s">
        <v>47</v>
      </c>
    </row>
    <row r="53" spans="1:5" ht="12.75">
      <c r="A53" s="16">
        <v>1</v>
      </c>
      <c r="B53" s="15" t="s">
        <v>54</v>
      </c>
      <c r="C53" s="17" t="s">
        <v>68</v>
      </c>
      <c r="D53" s="15"/>
      <c r="E53" s="16">
        <v>1290.64</v>
      </c>
    </row>
    <row r="54" spans="1:5" ht="12.75">
      <c r="A54" s="16">
        <v>2</v>
      </c>
      <c r="B54" s="15" t="s">
        <v>56</v>
      </c>
      <c r="C54" s="5" t="s">
        <v>68</v>
      </c>
      <c r="D54" s="15"/>
      <c r="E54" s="16">
        <v>161.33</v>
      </c>
    </row>
    <row r="55" spans="1:5" ht="12.75">
      <c r="A55" s="16">
        <v>3</v>
      </c>
      <c r="B55" s="15" t="s">
        <v>89</v>
      </c>
      <c r="C55" s="5" t="s">
        <v>68</v>
      </c>
      <c r="D55" s="15"/>
      <c r="E55" s="16">
        <v>2866.41</v>
      </c>
    </row>
    <row r="56" spans="1:5" ht="12.75">
      <c r="A56" s="16">
        <v>4</v>
      </c>
      <c r="B56" s="15" t="s">
        <v>86</v>
      </c>
      <c r="C56" s="19" t="s">
        <v>68</v>
      </c>
      <c r="D56" s="15" t="s">
        <v>90</v>
      </c>
      <c r="E56" s="16">
        <v>680.69</v>
      </c>
    </row>
    <row r="57" spans="1:5" ht="12.75">
      <c r="A57" s="16">
        <v>5</v>
      </c>
      <c r="B57" s="4" t="s">
        <v>91</v>
      </c>
      <c r="C57" s="19" t="s">
        <v>68</v>
      </c>
      <c r="D57" s="4" t="s">
        <v>92</v>
      </c>
      <c r="E57" s="5">
        <v>32340</v>
      </c>
    </row>
    <row r="58" spans="1:5" ht="12.75">
      <c r="A58" s="16" t="s">
        <v>93</v>
      </c>
      <c r="B58" s="16"/>
      <c r="C58" s="16"/>
      <c r="D58" s="16"/>
      <c r="E58" s="16"/>
    </row>
    <row r="59" spans="1:5" ht="12.75">
      <c r="A59" s="15" t="s">
        <v>1</v>
      </c>
      <c r="B59" s="15" t="s">
        <v>45</v>
      </c>
      <c r="C59" s="16" t="s">
        <v>2</v>
      </c>
      <c r="D59" s="15" t="s">
        <v>46</v>
      </c>
      <c r="E59" s="16" t="s">
        <v>47</v>
      </c>
    </row>
    <row r="60" spans="1:5" ht="12.75">
      <c r="A60" s="16">
        <v>1</v>
      </c>
      <c r="B60" s="15" t="s">
        <v>94</v>
      </c>
      <c r="C60" s="19" t="s">
        <v>68</v>
      </c>
      <c r="D60" s="15" t="s">
        <v>95</v>
      </c>
      <c r="E60" s="16">
        <v>3948.2</v>
      </c>
    </row>
    <row r="61" spans="1:5" ht="12.75">
      <c r="A61" s="16">
        <v>2</v>
      </c>
      <c r="B61" s="15" t="s">
        <v>54</v>
      </c>
      <c r="C61" s="17" t="s">
        <v>68</v>
      </c>
      <c r="D61" s="15"/>
      <c r="E61" s="16">
        <v>1290.64</v>
      </c>
    </row>
    <row r="62" spans="1:5" ht="12.75">
      <c r="A62" s="16">
        <v>3</v>
      </c>
      <c r="B62" s="15" t="s">
        <v>56</v>
      </c>
      <c r="C62" s="5" t="s">
        <v>68</v>
      </c>
      <c r="D62" s="15"/>
      <c r="E62" s="16">
        <v>161.33</v>
      </c>
    </row>
    <row r="63" spans="1:5" ht="12.75">
      <c r="A63" s="16">
        <v>4</v>
      </c>
      <c r="B63" s="4" t="s">
        <v>96</v>
      </c>
      <c r="C63" s="5" t="s">
        <v>68</v>
      </c>
      <c r="D63" s="4" t="s">
        <v>97</v>
      </c>
      <c r="E63" s="5">
        <v>3080</v>
      </c>
    </row>
    <row r="64" spans="1:5" ht="12.75">
      <c r="A64" s="16" t="s">
        <v>98</v>
      </c>
      <c r="B64" s="16"/>
      <c r="C64" s="16"/>
      <c r="D64" s="16"/>
      <c r="E64" s="16"/>
    </row>
    <row r="65" spans="1:5" ht="12.75">
      <c r="A65" s="15" t="s">
        <v>1</v>
      </c>
      <c r="B65" s="15" t="s">
        <v>45</v>
      </c>
      <c r="C65" s="16" t="s">
        <v>2</v>
      </c>
      <c r="D65" s="15" t="s">
        <v>46</v>
      </c>
      <c r="E65" s="16" t="s">
        <v>47</v>
      </c>
    </row>
    <row r="66" spans="1:5" ht="12.75">
      <c r="A66" s="16">
        <v>1</v>
      </c>
      <c r="B66" s="15" t="s">
        <v>54</v>
      </c>
      <c r="C66" s="17" t="s">
        <v>68</v>
      </c>
      <c r="D66" s="15"/>
      <c r="E66" s="16">
        <v>1290.64</v>
      </c>
    </row>
    <row r="67" spans="1:5" ht="12.75">
      <c r="A67" s="16">
        <v>2</v>
      </c>
      <c r="B67" s="15" t="s">
        <v>56</v>
      </c>
      <c r="C67" s="5" t="s">
        <v>68</v>
      </c>
      <c r="D67" s="15"/>
      <c r="E67" s="16">
        <v>161.33</v>
      </c>
    </row>
    <row r="68" spans="1:5" ht="12.75">
      <c r="A68" s="16">
        <v>3</v>
      </c>
      <c r="B68" s="20" t="s">
        <v>96</v>
      </c>
      <c r="C68" s="5" t="s">
        <v>68</v>
      </c>
      <c r="D68" s="15" t="s">
        <v>99</v>
      </c>
      <c r="E68" s="16">
        <v>1340</v>
      </c>
    </row>
    <row r="69" spans="1:5" ht="12.75">
      <c r="A69" s="16" t="s">
        <v>100</v>
      </c>
      <c r="B69" s="16"/>
      <c r="C69" s="16"/>
      <c r="D69" s="16"/>
      <c r="E69" s="16"/>
    </row>
    <row r="70" spans="1:5" ht="12.75">
      <c r="A70" s="15" t="s">
        <v>1</v>
      </c>
      <c r="B70" s="15" t="s">
        <v>45</v>
      </c>
      <c r="C70" s="16" t="s">
        <v>2</v>
      </c>
      <c r="D70" s="15" t="s">
        <v>46</v>
      </c>
      <c r="E70" s="16" t="s">
        <v>47</v>
      </c>
    </row>
    <row r="71" spans="1:5" ht="12.75">
      <c r="A71" s="16">
        <v>1</v>
      </c>
      <c r="B71" s="20" t="s">
        <v>101</v>
      </c>
      <c r="C71" s="5" t="s">
        <v>68</v>
      </c>
      <c r="D71" s="15" t="s">
        <v>102</v>
      </c>
      <c r="E71" s="16">
        <v>8970</v>
      </c>
    </row>
    <row r="72" spans="1:5" ht="12.75">
      <c r="A72" s="16">
        <v>2</v>
      </c>
      <c r="B72" s="15" t="s">
        <v>54</v>
      </c>
      <c r="C72" s="17" t="s">
        <v>68</v>
      </c>
      <c r="D72" s="15"/>
      <c r="E72" s="16">
        <v>1290.64</v>
      </c>
    </row>
    <row r="73" spans="1:5" ht="12.75">
      <c r="A73" s="16">
        <v>3</v>
      </c>
      <c r="B73" s="15" t="s">
        <v>56</v>
      </c>
      <c r="C73" s="5" t="s">
        <v>68</v>
      </c>
      <c r="D73" s="15"/>
      <c r="E73" s="16">
        <v>161.33</v>
      </c>
    </row>
    <row r="74" spans="1:5" ht="12.75">
      <c r="A74" s="16">
        <v>4</v>
      </c>
      <c r="B74" s="15" t="s">
        <v>103</v>
      </c>
      <c r="C74" s="5" t="s">
        <v>68</v>
      </c>
      <c r="D74" s="4" t="s">
        <v>104</v>
      </c>
      <c r="E74" s="5">
        <v>468.96</v>
      </c>
    </row>
    <row r="75" spans="1:5" ht="12.75">
      <c r="A75" s="10"/>
      <c r="B75" s="12"/>
      <c r="C75" s="10"/>
      <c r="D75" s="12"/>
      <c r="E75" s="10"/>
    </row>
    <row r="76" spans="1:5" ht="12.75">
      <c r="A76" s="21"/>
      <c r="B76" s="22"/>
      <c r="C76" s="21"/>
      <c r="D76" s="22"/>
      <c r="E76" s="21"/>
    </row>
    <row r="77" spans="1:5" ht="12.75">
      <c r="A77" s="21"/>
      <c r="B77" s="22"/>
      <c r="C77" s="21"/>
      <c r="D77" s="22"/>
      <c r="E77" s="21"/>
    </row>
  </sheetData>
  <sheetProtection selectLockedCells="1" selectUnlockedCells="1"/>
  <mergeCells count="12">
    <mergeCell ref="A2:E2"/>
    <mergeCell ref="A8:E8"/>
    <mergeCell ref="A13:E13"/>
    <mergeCell ref="A21:E21"/>
    <mergeCell ref="A27:E27"/>
    <mergeCell ref="A33:E33"/>
    <mergeCell ref="A39:E39"/>
    <mergeCell ref="A46:E46"/>
    <mergeCell ref="A51:E51"/>
    <mergeCell ref="A58:E58"/>
    <mergeCell ref="A64:E64"/>
    <mergeCell ref="A69:E69"/>
  </mergeCells>
  <printOptions/>
  <pageMargins left="0.7083333333333334" right="0.7083333333333334" top="0.39375" bottom="0.39375" header="0.31527777777777777" footer="0.31527777777777777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2018-01-23T13:44:05Z</cp:lastPrinted>
  <dcterms:modified xsi:type="dcterms:W3CDTF">2018-04-01T10:44:43Z</dcterms:modified>
  <cp:category/>
  <cp:version/>
  <cp:contentType/>
  <cp:contentStatus/>
  <cp:revision>283</cp:revision>
</cp:coreProperties>
</file>