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1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<sst xmlns="http://schemas.openxmlformats.org/spreadsheetml/2006/main" count="185" uniqueCount="66">
  <si>
    <t>ИНФОРМАЦИЯ О НАЧИСЛЕННЫХ, СОБРАННЫХ И ИЗРАСХОДОВАННЫХ СРЕДСТВАХ 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</si>
  <si>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</si>
  <si>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</si>
  <si>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</si>
  <si>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</si>
  <si>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</si>
  <si>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</si>
  <si>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</si>
  <si>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</si>
  <si>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</si>
  <si>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</si>
  <si>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</si>
  <si>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</si>
  <si>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</si>
  <si>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Лагерный</t>
  </si>
  <si>
    <t>01.07.2015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</si>
  <si>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</si>
  <si>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</si>
  <si>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</si>
  <si>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</si>
  <si>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</si>
  <si>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</si>
  <si>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</si>
  <si>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</si>
  <si>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</si>
  <si>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</si>
  <si>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</si>
  <si>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</si>
  <si>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</si>
  <si>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</si>
  <si>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</si>
  <si>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</si>
  <si>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</si>
  <si>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</si>
  <si>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Лифт</t>
  </si>
  <si>
    <t>ХВ 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</si>
  <si>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</si>
  <si>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</si>
  <si>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</si>
  <si>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</si>
  <si>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</si>
  <si>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Эл.снабжение (СОИД)</t>
  </si>
  <si>
    <t>Вид работ</t>
  </si>
  <si>
    <t>Место проведения работ</t>
  </si>
  <si>
    <t>Сумма</t>
  </si>
  <si>
    <t>ИТОГО</t>
  </si>
  <si>
    <t>ВСЕГО</t>
  </si>
  <si>
    <t>Январь 2017 г.</t>
  </si>
  <si>
    <t>Т/о общедомовых приборов учета электроэнергии</t>
  </si>
  <si>
    <t>Лагерный, 22</t>
  </si>
  <si>
    <t>Февраль 2017 г</t>
  </si>
  <si>
    <t>ППР электрооборудования</t>
  </si>
  <si>
    <t>Март 2017</t>
  </si>
  <si>
    <t>Апрель 2017</t>
  </si>
  <si>
    <t>Май 2017</t>
  </si>
  <si>
    <t>Июнь 2017 г</t>
  </si>
  <si>
    <t>ППР ВРУ</t>
  </si>
  <si>
    <t>Лагерный 22</t>
  </si>
  <si>
    <t>Июль 2017 г</t>
  </si>
  <si>
    <t>Август 2017 г</t>
  </si>
  <si>
    <t>Сентябрь 2017 г</t>
  </si>
  <si>
    <t>Октябрь 2017 г</t>
  </si>
  <si>
    <t>Ноябрь 2017 г</t>
  </si>
  <si>
    <t>Декабрь 2017 г</t>
  </si>
  <si>
    <t>осмотр, очистка вентиляционных и дымовых каналов</t>
  </si>
  <si>
    <t>кв. 4,5,7,8,10,11,12,14,16,19,20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</si>
</sst>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justify"/>
    </xf>
    <xf numFmtId="164" fontId="9" fillId="3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 wrapText="1"/>
    </xf>
    <xf numFmtId="164" fontId="9" fillId="3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10" fillId="0" borderId="1" xfId="0" applyFont="1" applyFill="1" applyBorder="1" applyAlignment="1">
      <alignment horizontal="center" wrapText="1"/>
    </xf>
    <xf numFmtId="164" fontId="0" fillId="0" borderId="0" xfId="0" applyFill="1" applyAlignment="1">
      <alignment wrapText="1"/>
    </xf>
    <xf numFmtId="164" fontId="6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justify" wrapText="1"/>
    </xf>
    <xf numFmtId="164" fontId="9" fillId="0" borderId="1" xfId="0" applyFont="1" applyFill="1" applyBorder="1" applyAlignment="1">
      <alignment horizontal="center" wrapText="1"/>
    </xf>
    <xf numFmtId="164" fontId="0" fillId="0" borderId="1" xfId="0" applyFill="1" applyBorder="1" applyAlignment="1">
      <alignment wrapText="1"/>
    </xf>
    <xf numFmtId="166" fontId="10" fillId="0" borderId="1" xfId="0" applyNumberFormat="1" applyFont="1" applyFill="1" applyBorder="1" applyAlignment="1">
      <alignment horizontal="center" wrapText="1"/>
    </xf>
    <xf numFmtId="166" fontId="0" fillId="0" borderId="0" xfId="0" applyNumberFormat="1" applyFill="1" applyAlignment="1">
      <alignment wrapText="1"/>
    </xf>
    <xf numFmtId="164" fontId="9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915">
          <cell r="E2915">
            <v>0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</row>
        <row r="2916"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</row>
        <row r="2917"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</row>
        <row r="2918"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</row>
        <row r="2919"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</row>
        <row r="2920">
          <cell r="E2920">
            <v>0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</row>
        <row r="2922">
          <cell r="E2922">
            <v>1782.78</v>
          </cell>
          <cell r="F2922">
            <v>29606.5</v>
          </cell>
          <cell r="G2922">
            <v>13548.82</v>
          </cell>
          <cell r="H2922">
            <v>13632.34</v>
          </cell>
          <cell r="I2922">
            <v>4683.29</v>
          </cell>
          <cell r="J2922">
            <v>38555.55</v>
          </cell>
          <cell r="K2922">
            <v>1699.2599999999993</v>
          </cell>
        </row>
        <row r="2923">
          <cell r="E2923">
            <v>2076.85</v>
          </cell>
          <cell r="F2923">
            <v>-2076.85</v>
          </cell>
          <cell r="G2923">
            <v>22553.190000000002</v>
          </cell>
          <cell r="H2923">
            <v>22693.19</v>
          </cell>
          <cell r="I2923">
            <v>22553.190000000002</v>
          </cell>
          <cell r="J2923">
            <v>-1936.8500000000024</v>
          </cell>
          <cell r="K2923">
            <v>1936.8500000000022</v>
          </cell>
        </row>
        <row r="2924">
          <cell r="E2924">
            <v>775.08</v>
          </cell>
          <cell r="F2924">
            <v>14550.26</v>
          </cell>
          <cell r="G2924">
            <v>7162.190000000001</v>
          </cell>
          <cell r="H2924">
            <v>7205.68</v>
          </cell>
          <cell r="I2924">
            <v>5760</v>
          </cell>
          <cell r="J2924">
            <v>15995.940000000002</v>
          </cell>
          <cell r="K2924">
            <v>731.5900000000012</v>
          </cell>
        </row>
        <row r="2925">
          <cell r="E2925">
            <v>238.37</v>
          </cell>
          <cell r="F2925">
            <v>2174.0299999999997</v>
          </cell>
          <cell r="G2925">
            <v>1662.6600000000003</v>
          </cell>
          <cell r="H2925">
            <v>1672.7800000000002</v>
          </cell>
          <cell r="I2925">
            <v>971.9200000000001</v>
          </cell>
          <cell r="J2925">
            <v>2874.89</v>
          </cell>
          <cell r="K2925">
            <v>228.25000000000006</v>
          </cell>
        </row>
        <row r="2926">
          <cell r="E2926">
            <v>141.21</v>
          </cell>
          <cell r="F2926">
            <v>2650.29</v>
          </cell>
          <cell r="G2926">
            <v>1304.6100000000001</v>
          </cell>
          <cell r="H2926">
            <v>1312.5</v>
          </cell>
          <cell r="I2926">
            <v>0</v>
          </cell>
          <cell r="J2926">
            <v>3962.79</v>
          </cell>
          <cell r="K2926">
            <v>133.32000000000008</v>
          </cell>
        </row>
        <row r="2927">
          <cell r="E2927">
            <v>4.1000000000000005</v>
          </cell>
          <cell r="F2927">
            <v>77.86</v>
          </cell>
          <cell r="G2927">
            <v>38.31</v>
          </cell>
          <cell r="H2927">
            <v>38.54</v>
          </cell>
          <cell r="I2927">
            <v>0</v>
          </cell>
          <cell r="J2927">
            <v>116.4</v>
          </cell>
          <cell r="K2927">
            <v>3.8700000000000054</v>
          </cell>
        </row>
        <row r="2928">
          <cell r="E2928">
            <v>1011</v>
          </cell>
          <cell r="F2928">
            <v>-1011</v>
          </cell>
          <cell r="G2928">
            <v>11806.919999999998</v>
          </cell>
          <cell r="H2928">
            <v>11880.769999999997</v>
          </cell>
          <cell r="I2928">
            <v>11806.919999999998</v>
          </cell>
          <cell r="J2928">
            <v>-937.1500000000005</v>
          </cell>
          <cell r="K2928">
            <v>937.1500000000005</v>
          </cell>
        </row>
        <row r="2929">
          <cell r="E2929">
            <v>733.45</v>
          </cell>
          <cell r="F2929">
            <v>9523.279999999999</v>
          </cell>
          <cell r="G2929">
            <v>6778.499999999998</v>
          </cell>
          <cell r="H2929">
            <v>6819.73</v>
          </cell>
          <cell r="I2929">
            <v>378.2486400000001</v>
          </cell>
          <cell r="J2929">
            <v>15964.76136</v>
          </cell>
          <cell r="K2929">
            <v>692.2199999999991</v>
          </cell>
        </row>
        <row r="2930">
          <cell r="E2930">
            <v>125.94</v>
          </cell>
          <cell r="F2930">
            <v>2364.36</v>
          </cell>
          <cell r="G2930">
            <v>1163.82</v>
          </cell>
          <cell r="H2930">
            <v>1170.91</v>
          </cell>
          <cell r="I2930">
            <v>0</v>
          </cell>
          <cell r="J2930">
            <v>3535.27</v>
          </cell>
          <cell r="K2930">
            <v>118.84999999999974</v>
          </cell>
        </row>
        <row r="2932">
          <cell r="E2932">
            <v>2623.8</v>
          </cell>
          <cell r="F2932">
            <v>-2623.8</v>
          </cell>
          <cell r="G2932">
            <v>25146</v>
          </cell>
          <cell r="H2932">
            <v>25320.08</v>
          </cell>
          <cell r="I2932">
            <v>25146</v>
          </cell>
          <cell r="J2932">
            <v>-2449.7199999999975</v>
          </cell>
          <cell r="K2932">
            <v>2449.7199999999975</v>
          </cell>
        </row>
        <row r="2933">
          <cell r="E2933">
            <v>5116.41</v>
          </cell>
          <cell r="F2933">
            <v>-5116.41</v>
          </cell>
          <cell r="G2933">
            <v>49034.700000000004</v>
          </cell>
          <cell r="H2933">
            <v>49374.22</v>
          </cell>
          <cell r="I2933">
            <v>49034.700000000004</v>
          </cell>
          <cell r="J2933">
            <v>-4776.890000000007</v>
          </cell>
          <cell r="K2933">
            <v>4776.889999999999</v>
          </cell>
        </row>
        <row r="2934">
          <cell r="E2934">
            <v>0</v>
          </cell>
          <cell r="F2934">
            <v>0</v>
          </cell>
          <cell r="G2934">
            <v>3328.29</v>
          </cell>
          <cell r="H2934">
            <v>3105.83</v>
          </cell>
          <cell r="I2934">
            <v>3328.29</v>
          </cell>
          <cell r="J2934">
            <v>-222.46000000000004</v>
          </cell>
          <cell r="K2934">
            <v>222.46000000000004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</row>
        <row r="2936">
          <cell r="E2936">
            <v>555.83</v>
          </cell>
          <cell r="F2936">
            <v>-459.23</v>
          </cell>
          <cell r="G2936">
            <v>4947.05</v>
          </cell>
          <cell r="H2936">
            <v>4977.56</v>
          </cell>
          <cell r="I2936">
            <v>4947.05</v>
          </cell>
          <cell r="J2936">
            <v>-428.7199999999998</v>
          </cell>
          <cell r="K2936">
            <v>525.3199999999994</v>
          </cell>
        </row>
        <row r="2937"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</row>
        <row r="2938">
          <cell r="E2938">
            <v>0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</row>
        <row r="2939">
          <cell r="E2939">
            <v>3376.19</v>
          </cell>
          <cell r="F2939">
            <v>-3376.19</v>
          </cell>
          <cell r="G2939">
            <v>30810.670000000002</v>
          </cell>
          <cell r="H2939">
            <v>31000.460000000003</v>
          </cell>
          <cell r="I2939">
            <v>30810.670000000002</v>
          </cell>
          <cell r="J2939">
            <v>-3186.399999999998</v>
          </cell>
          <cell r="K2939">
            <v>3186.399999999998</v>
          </cell>
        </row>
        <row r="2940">
          <cell r="E2940">
            <v>0</v>
          </cell>
          <cell r="F2940">
            <v>0</v>
          </cell>
          <cell r="G2940">
            <v>18802.329999999998</v>
          </cell>
          <cell r="H2940">
            <v>17265.96</v>
          </cell>
          <cell r="I2940">
            <v>0</v>
          </cell>
          <cell r="J2940">
            <v>17265.96</v>
          </cell>
          <cell r="K2940">
            <v>1536.369999999999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0" zoomScaleNormal="80" workbookViewId="0" topLeftCell="A1">
      <selection activeCell="J38" sqref="J38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0" style="0" hidden="1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5"/>
    </row>
    <row r="3" spans="1:12" s="2" customFormat="1" ht="12.75" customHeight="1">
      <c r="A3" s="4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s="2" customFormat="1" ht="48.75" customHeight="1">
      <c r="A4" s="4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s="2" customFormat="1" ht="12.75" hidden="1">
      <c r="A5" s="3"/>
      <c r="B5" s="6" t="s">
        <v>14</v>
      </c>
      <c r="C5" s="9">
        <v>22</v>
      </c>
      <c r="D5" s="3"/>
      <c r="E5" s="3"/>
      <c r="F5" s="3"/>
      <c r="G5" s="3"/>
      <c r="H5" s="3"/>
      <c r="I5" s="3"/>
      <c r="J5" s="3"/>
      <c r="K5" s="3"/>
      <c r="L5" s="10" t="s">
        <v>15</v>
      </c>
    </row>
    <row r="6" spans="1:12" s="2" customFormat="1" ht="12.75" hidden="1">
      <c r="A6" s="3">
        <v>2</v>
      </c>
      <c r="B6" s="3"/>
      <c r="C6" s="3"/>
      <c r="D6" s="3" t="s">
        <v>16</v>
      </c>
      <c r="E6" s="11">
        <f>'[1]Лицевые счета домов свод'!E2915</f>
        <v>0</v>
      </c>
      <c r="F6" s="11">
        <f>'[1]Лицевые счета домов свод'!F2915</f>
        <v>0</v>
      </c>
      <c r="G6" s="11">
        <f>'[1]Лицевые счета домов свод'!G2915</f>
        <v>0</v>
      </c>
      <c r="H6" s="11">
        <f>'[1]Лицевые счета домов свод'!H2915</f>
        <v>0</v>
      </c>
      <c r="I6" s="11">
        <f>'[1]Лицевые счета домов свод'!I2915</f>
        <v>0</v>
      </c>
      <c r="J6" s="11">
        <f>'[1]Лицевые счета домов свод'!J2915</f>
        <v>0</v>
      </c>
      <c r="K6" s="11">
        <f>'[1]Лицевые счета домов свод'!K2915</f>
        <v>0</v>
      </c>
      <c r="L6" s="5"/>
    </row>
    <row r="7" spans="1:12" s="2" customFormat="1" ht="12.75" hidden="1">
      <c r="A7" s="3"/>
      <c r="B7" s="3"/>
      <c r="C7" s="3"/>
      <c r="D7" s="3" t="s">
        <v>17</v>
      </c>
      <c r="E7" s="11">
        <f>'[1]Лицевые счета домов свод'!E2916</f>
        <v>0</v>
      </c>
      <c r="F7" s="11">
        <f>'[1]Лицевые счета домов свод'!F2916</f>
        <v>0</v>
      </c>
      <c r="G7" s="11">
        <f>'[1]Лицевые счета домов свод'!G2916</f>
        <v>0</v>
      </c>
      <c r="H7" s="11">
        <f>'[1]Лицевые счета домов свод'!H2916</f>
        <v>0</v>
      </c>
      <c r="I7" s="11">
        <f>'[1]Лицевые счета домов свод'!I2916</f>
        <v>0</v>
      </c>
      <c r="J7" s="11">
        <f>'[1]Лицевые счета домов свод'!J2916</f>
        <v>0</v>
      </c>
      <c r="K7" s="11">
        <f>'[1]Лицевые счета домов свод'!K2916</f>
        <v>0</v>
      </c>
      <c r="L7" s="5"/>
    </row>
    <row r="8" spans="1:12" s="2" customFormat="1" ht="12.75" hidden="1">
      <c r="A8" s="3"/>
      <c r="B8" s="3"/>
      <c r="C8" s="3"/>
      <c r="D8" s="3" t="s">
        <v>18</v>
      </c>
      <c r="E8" s="11">
        <f>'[1]Лицевые счета домов свод'!E2917</f>
        <v>0</v>
      </c>
      <c r="F8" s="11">
        <f>'[1]Лицевые счета домов свод'!F2917</f>
        <v>0</v>
      </c>
      <c r="G8" s="11">
        <f>'[1]Лицевые счета домов свод'!G2917</f>
        <v>0</v>
      </c>
      <c r="H8" s="11">
        <f>'[1]Лицевые счета домов свод'!H2917</f>
        <v>0</v>
      </c>
      <c r="I8" s="11">
        <f>'[1]Лицевые счета домов свод'!I2917</f>
        <v>0</v>
      </c>
      <c r="J8" s="11">
        <f>'[1]Лицевые счета домов свод'!J2917</f>
        <v>0</v>
      </c>
      <c r="K8" s="11">
        <f>'[1]Лицевые счета домов свод'!K2917</f>
        <v>0</v>
      </c>
      <c r="L8" s="5"/>
    </row>
    <row r="9" spans="1:12" s="2" customFormat="1" ht="12.75" hidden="1">
      <c r="A9" s="3"/>
      <c r="B9" s="3"/>
      <c r="C9" s="3"/>
      <c r="D9" s="3" t="s">
        <v>19</v>
      </c>
      <c r="E9" s="11">
        <f>'[1]Лицевые счета домов свод'!E2918</f>
        <v>0</v>
      </c>
      <c r="F9" s="11">
        <f>'[1]Лицевые счета домов свод'!F2918</f>
        <v>0</v>
      </c>
      <c r="G9" s="11">
        <f>'[1]Лицевые счета домов свод'!G2918</f>
        <v>0</v>
      </c>
      <c r="H9" s="11">
        <f>'[1]Лицевые счета домов свод'!H2918</f>
        <v>0</v>
      </c>
      <c r="I9" s="11">
        <f>'[1]Лицевые счета домов свод'!I2918</f>
        <v>0</v>
      </c>
      <c r="J9" s="11">
        <f>'[1]Лицевые счета домов свод'!J2918</f>
        <v>0</v>
      </c>
      <c r="K9" s="11">
        <f>'[1]Лицевые счета домов свод'!K2918</f>
        <v>0</v>
      </c>
      <c r="L9" s="5"/>
    </row>
    <row r="10" spans="1:12" s="2" customFormat="1" ht="12.75" hidden="1">
      <c r="A10" s="3"/>
      <c r="B10" s="3"/>
      <c r="C10" s="3"/>
      <c r="D10" s="3" t="s">
        <v>20</v>
      </c>
      <c r="E10" s="11">
        <f>'[1]Лицевые счета домов свод'!E2919</f>
        <v>0</v>
      </c>
      <c r="F10" s="11">
        <f>'[1]Лицевые счета домов свод'!F2919</f>
        <v>0</v>
      </c>
      <c r="G10" s="11">
        <f>'[1]Лицевые счета домов свод'!G2919</f>
        <v>0</v>
      </c>
      <c r="H10" s="11">
        <f>'[1]Лицевые счета домов свод'!H2919</f>
        <v>0</v>
      </c>
      <c r="I10" s="11">
        <f>'[1]Лицевые счета домов свод'!I2919</f>
        <v>0</v>
      </c>
      <c r="J10" s="11">
        <f>'[1]Лицевые счета домов свод'!J2919</f>
        <v>0</v>
      </c>
      <c r="K10" s="11">
        <f>'[1]Лицевые счета домов свод'!K2919</f>
        <v>0</v>
      </c>
      <c r="L10" s="5"/>
    </row>
    <row r="11" spans="1:12" s="2" customFormat="1" ht="12.75" hidden="1">
      <c r="A11" s="3"/>
      <c r="B11" s="3"/>
      <c r="C11" s="3"/>
      <c r="D11" s="3" t="s">
        <v>21</v>
      </c>
      <c r="E11" s="11">
        <f>'[1]Лицевые счета домов свод'!E2920</f>
        <v>0</v>
      </c>
      <c r="F11" s="11">
        <f>'[1]Лицевые счета домов свод'!F2920</f>
        <v>0</v>
      </c>
      <c r="G11" s="11">
        <f>'[1]Лицевые счета домов свод'!G2920</f>
        <v>0</v>
      </c>
      <c r="H11" s="11">
        <f>'[1]Лицевые счета домов свод'!H2920</f>
        <v>0</v>
      </c>
      <c r="I11" s="11">
        <f>'[1]Лицевые счета домов свод'!I2920</f>
        <v>0</v>
      </c>
      <c r="J11" s="11">
        <f>'[1]Лицевые счета домов свод'!J2920</f>
        <v>0</v>
      </c>
      <c r="K11" s="11">
        <f>'[1]Лицевые счета домов свод'!K2920</f>
        <v>0</v>
      </c>
      <c r="L11" s="5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0</v>
      </c>
      <c r="F12" s="4">
        <f>SUM(F6:F11)</f>
        <v>0</v>
      </c>
      <c r="G12" s="4">
        <f>SUM(G6:G11)</f>
        <v>0</v>
      </c>
      <c r="H12" s="4">
        <f>SUM(H6:H11)</f>
        <v>0</v>
      </c>
      <c r="I12" s="4">
        <f>SUM(I6:I11)</f>
        <v>0</v>
      </c>
      <c r="J12" s="4">
        <f>SUM(J6:J11)</f>
        <v>0</v>
      </c>
      <c r="K12" s="4">
        <f>SUM(K6:K11)</f>
        <v>0</v>
      </c>
      <c r="L12" s="5"/>
    </row>
    <row r="13" spans="1:12" s="2" customFormat="1" ht="14.25" customHeight="1" hidden="1">
      <c r="A13" s="3"/>
      <c r="B13" s="3"/>
      <c r="C13" s="3"/>
      <c r="D13" s="12" t="s">
        <v>23</v>
      </c>
      <c r="E13" s="11">
        <f>'[1]Лицевые счета домов свод'!E2922</f>
        <v>1782.78</v>
      </c>
      <c r="F13" s="11">
        <f>'[1]Лицевые счета домов свод'!F2922</f>
        <v>29606.5</v>
      </c>
      <c r="G13" s="11">
        <f>'[1]Лицевые счета домов свод'!G2922</f>
        <v>13548.82</v>
      </c>
      <c r="H13" s="11">
        <f>'[1]Лицевые счета домов свод'!H2922</f>
        <v>13632.34</v>
      </c>
      <c r="I13" s="11">
        <f>'[1]Лицевые счета домов свод'!I2922</f>
        <v>4683.29</v>
      </c>
      <c r="J13" s="11">
        <f>'[1]Лицевые счета домов свод'!J2922</f>
        <v>38555.55</v>
      </c>
      <c r="K13" s="11">
        <f>'[1]Лицевые счета домов свод'!K2922</f>
        <v>1699.2599999999993</v>
      </c>
      <c r="L13" s="5"/>
    </row>
    <row r="14" spans="1:12" s="2" customFormat="1" ht="34.5" customHeight="1" hidden="1">
      <c r="A14" s="3"/>
      <c r="B14" s="3"/>
      <c r="C14" s="3"/>
      <c r="D14" s="12" t="s">
        <v>24</v>
      </c>
      <c r="E14" s="11">
        <f>'[1]Лицевые счета домов свод'!E2923</f>
        <v>2076.85</v>
      </c>
      <c r="F14" s="11">
        <f>'[1]Лицевые счета домов свод'!F2923</f>
        <v>-2076.85</v>
      </c>
      <c r="G14" s="11">
        <f>'[1]Лицевые счета домов свод'!G2923</f>
        <v>22553.190000000002</v>
      </c>
      <c r="H14" s="11">
        <f>'[1]Лицевые счета домов свод'!H2923</f>
        <v>22693.19</v>
      </c>
      <c r="I14" s="11">
        <f>'[1]Лицевые счета домов свод'!I2923</f>
        <v>22553.190000000002</v>
      </c>
      <c r="J14" s="11">
        <f>'[1]Лицевые счета домов свод'!J2923</f>
        <v>-1936.8500000000024</v>
      </c>
      <c r="K14" s="11">
        <f>'[1]Лицевые счета домов свод'!K2923</f>
        <v>1936.8500000000022</v>
      </c>
      <c r="L14" s="5"/>
    </row>
    <row r="15" spans="1:12" s="2" customFormat="1" ht="28.5" customHeight="1" hidden="1">
      <c r="A15" s="3"/>
      <c r="B15" s="3"/>
      <c r="C15" s="3"/>
      <c r="D15" s="12" t="s">
        <v>25</v>
      </c>
      <c r="E15" s="11">
        <f>'[1]Лицевые счета домов свод'!E2924</f>
        <v>775.08</v>
      </c>
      <c r="F15" s="11">
        <f>'[1]Лицевые счета домов свод'!F2924</f>
        <v>14550.26</v>
      </c>
      <c r="G15" s="11">
        <f>'[1]Лицевые счета домов свод'!G2924</f>
        <v>7162.190000000001</v>
      </c>
      <c r="H15" s="11">
        <f>'[1]Лицевые счета домов свод'!H2924</f>
        <v>7205.68</v>
      </c>
      <c r="I15" s="11">
        <f>'[1]Лицевые счета домов свод'!I2924</f>
        <v>5760</v>
      </c>
      <c r="J15" s="11">
        <f>'[1]Лицевые счета домов свод'!J2924</f>
        <v>15995.940000000002</v>
      </c>
      <c r="K15" s="11">
        <f>'[1]Лицевые счета домов свод'!K2924</f>
        <v>731.5900000000012</v>
      </c>
      <c r="L15" s="5"/>
    </row>
    <row r="16" spans="1:12" s="2" customFormat="1" ht="28.5" customHeight="1" hidden="1">
      <c r="A16" s="3"/>
      <c r="B16" s="3"/>
      <c r="C16" s="3"/>
      <c r="D16" s="12" t="s">
        <v>26</v>
      </c>
      <c r="E16" s="11">
        <f>'[1]Лицевые счета домов свод'!E2925</f>
        <v>238.37</v>
      </c>
      <c r="F16" s="11">
        <f>'[1]Лицевые счета домов свод'!F2925</f>
        <v>2174.0299999999997</v>
      </c>
      <c r="G16" s="11">
        <f>'[1]Лицевые счета домов свод'!G2925</f>
        <v>1662.6600000000003</v>
      </c>
      <c r="H16" s="11">
        <f>'[1]Лицевые счета домов свод'!H2925</f>
        <v>1672.7800000000002</v>
      </c>
      <c r="I16" s="11">
        <f>'[1]Лицевые счета домов свод'!I2925</f>
        <v>971.9200000000001</v>
      </c>
      <c r="J16" s="11">
        <f>'[1]Лицевые счета домов свод'!J2925</f>
        <v>2874.89</v>
      </c>
      <c r="K16" s="11">
        <f>'[1]Лицевые счета домов свод'!K2925</f>
        <v>228.25000000000006</v>
      </c>
      <c r="L16" s="5"/>
    </row>
    <row r="17" spans="1:12" s="2" customFormat="1" ht="12.75" hidden="1">
      <c r="A17" s="3"/>
      <c r="B17" s="3"/>
      <c r="C17" s="3"/>
      <c r="D17" s="3" t="s">
        <v>27</v>
      </c>
      <c r="E17" s="11">
        <f>'[1]Лицевые счета домов свод'!E2926</f>
        <v>141.21</v>
      </c>
      <c r="F17" s="11">
        <f>'[1]Лицевые счета домов свод'!F2926</f>
        <v>2650.29</v>
      </c>
      <c r="G17" s="11">
        <f>'[1]Лицевые счета домов свод'!G2926</f>
        <v>1304.6100000000001</v>
      </c>
      <c r="H17" s="11">
        <f>'[1]Лицевые счета домов свод'!H2926</f>
        <v>1312.5</v>
      </c>
      <c r="I17" s="11">
        <f>'[1]Лицевые счета домов свод'!I2926</f>
        <v>0</v>
      </c>
      <c r="J17" s="11">
        <f>'[1]Лицевые счета домов свод'!J2926</f>
        <v>3962.79</v>
      </c>
      <c r="K17" s="11">
        <f>'[1]Лицевые счета домов свод'!K2926</f>
        <v>133.32000000000008</v>
      </c>
      <c r="L17" s="5"/>
    </row>
    <row r="18" spans="1:12" s="2" customFormat="1" ht="31.5" customHeight="1" hidden="1">
      <c r="A18" s="3"/>
      <c r="B18" s="3"/>
      <c r="C18" s="3"/>
      <c r="D18" s="12" t="s">
        <v>28</v>
      </c>
      <c r="E18" s="11">
        <f>'[1]Лицевые счета домов свод'!E2927</f>
        <v>4.1000000000000005</v>
      </c>
      <c r="F18" s="11">
        <f>'[1]Лицевые счета домов свод'!F2927</f>
        <v>77.86</v>
      </c>
      <c r="G18" s="11">
        <f>'[1]Лицевые счета домов свод'!G2927</f>
        <v>38.31</v>
      </c>
      <c r="H18" s="11">
        <f>'[1]Лицевые счета домов свод'!H2927</f>
        <v>38.54</v>
      </c>
      <c r="I18" s="11">
        <f>'[1]Лицевые счета домов свод'!I2927</f>
        <v>0</v>
      </c>
      <c r="J18" s="11">
        <f>'[1]Лицевые счета домов свод'!J2927</f>
        <v>116.4</v>
      </c>
      <c r="K18" s="11">
        <f>'[1]Лицевые счета домов свод'!K2927</f>
        <v>3.8700000000000054</v>
      </c>
      <c r="L18" s="5"/>
    </row>
    <row r="19" spans="1:12" s="2" customFormat="1" ht="43.5" customHeight="1" hidden="1">
      <c r="A19" s="3"/>
      <c r="B19" s="3"/>
      <c r="C19" s="3"/>
      <c r="D19" s="12" t="s">
        <v>29</v>
      </c>
      <c r="E19" s="11">
        <f>'[1]Лицевые счета домов свод'!E2928</f>
        <v>1011</v>
      </c>
      <c r="F19" s="11">
        <f>'[1]Лицевые счета домов свод'!F2928</f>
        <v>-1011</v>
      </c>
      <c r="G19" s="11">
        <f>'[1]Лицевые счета домов свод'!G2928</f>
        <v>11806.919999999998</v>
      </c>
      <c r="H19" s="11">
        <f>'[1]Лицевые счета домов свод'!H2928</f>
        <v>11880.769999999997</v>
      </c>
      <c r="I19" s="11">
        <f>'[1]Лицевые счета домов свод'!I2928</f>
        <v>11806.919999999998</v>
      </c>
      <c r="J19" s="11">
        <f>'[1]Лицевые счета домов свод'!J2928</f>
        <v>-937.1500000000005</v>
      </c>
      <c r="K19" s="11">
        <f>'[1]Лицевые счета домов свод'!K2928</f>
        <v>937.1500000000005</v>
      </c>
      <c r="L19" s="5"/>
    </row>
    <row r="20" spans="1:12" s="2" customFormat="1" ht="21.75" customHeight="1" hidden="1">
      <c r="A20" s="3"/>
      <c r="B20" s="3"/>
      <c r="C20" s="3"/>
      <c r="D20" s="12" t="s">
        <v>30</v>
      </c>
      <c r="E20" s="11">
        <f>'[1]Лицевые счета домов свод'!E2929</f>
        <v>733.45</v>
      </c>
      <c r="F20" s="11">
        <f>'[1]Лицевые счета домов свод'!F2929</f>
        <v>9523.279999999999</v>
      </c>
      <c r="G20" s="11">
        <f>'[1]Лицевые счета домов свод'!G2929</f>
        <v>6778.499999999998</v>
      </c>
      <c r="H20" s="11">
        <f>'[1]Лицевые счета домов свод'!H2929</f>
        <v>6819.73</v>
      </c>
      <c r="I20" s="11">
        <f>'[1]Лицевые счета домов свод'!I2929</f>
        <v>378.2486400000001</v>
      </c>
      <c r="J20" s="11">
        <f>'[1]Лицевые счета домов свод'!J2929</f>
        <v>15964.76136</v>
      </c>
      <c r="K20" s="11">
        <f>'[1]Лицевые счета домов свод'!K2929</f>
        <v>692.2199999999991</v>
      </c>
      <c r="L20" s="5"/>
    </row>
    <row r="21" spans="1:12" s="2" customFormat="1" ht="29.25" customHeight="1" hidden="1">
      <c r="A21" s="3"/>
      <c r="B21" s="3"/>
      <c r="C21" s="3"/>
      <c r="D21" s="12" t="s">
        <v>31</v>
      </c>
      <c r="E21" s="11">
        <f>'[1]Лицевые счета домов свод'!E2930</f>
        <v>125.94</v>
      </c>
      <c r="F21" s="11">
        <f>'[1]Лицевые счета домов свод'!F2930</f>
        <v>2364.36</v>
      </c>
      <c r="G21" s="11">
        <f>'[1]Лицевые счета домов свод'!G2930</f>
        <v>1163.82</v>
      </c>
      <c r="H21" s="11">
        <f>'[1]Лицевые счета домов свод'!H2930</f>
        <v>1170.91</v>
      </c>
      <c r="I21" s="11">
        <f>'[1]Лицевые счета домов свод'!I2930</f>
        <v>0</v>
      </c>
      <c r="J21" s="11">
        <f>'[1]Лицевые счета домов свод'!J2930</f>
        <v>3535.27</v>
      </c>
      <c r="K21" s="11">
        <f>'[1]Лицевые счета домов свод'!K2930</f>
        <v>118.84999999999974</v>
      </c>
      <c r="L21" s="5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6888.779999999999</v>
      </c>
      <c r="F22" s="4">
        <f>SUM(F13:F21)</f>
        <v>57858.729999999996</v>
      </c>
      <c r="G22" s="4">
        <f>SUM(G13:G21)</f>
        <v>66019.02</v>
      </c>
      <c r="H22" s="4">
        <f>SUM(H13:H21)</f>
        <v>66426.43999999999</v>
      </c>
      <c r="I22" s="13">
        <f>SUM(I13:I21)</f>
        <v>46153.56864</v>
      </c>
      <c r="J22" s="13">
        <f>SUM(J13:J21)</f>
        <v>78131.60136</v>
      </c>
      <c r="K22" s="4">
        <f>SUM(K13:K21)</f>
        <v>6481.3600000000015</v>
      </c>
      <c r="L22" s="5"/>
    </row>
    <row r="23" spans="1:12" s="2" customFormat="1" ht="12.75" hidden="1">
      <c r="A23" s="3"/>
      <c r="B23" s="3"/>
      <c r="C23" s="3"/>
      <c r="D23" s="3" t="s">
        <v>33</v>
      </c>
      <c r="E23" s="11">
        <f>'[1]Лицевые счета домов свод'!E2932</f>
        <v>2623.8</v>
      </c>
      <c r="F23" s="11">
        <f>'[1]Лицевые счета домов свод'!F2932</f>
        <v>-2623.8</v>
      </c>
      <c r="G23" s="11">
        <f>'[1]Лицевые счета домов свод'!G2932</f>
        <v>25146</v>
      </c>
      <c r="H23" s="11">
        <f>'[1]Лицевые счета домов свод'!H2932</f>
        <v>25320.08</v>
      </c>
      <c r="I23" s="11">
        <f>'[1]Лицевые счета домов свод'!I2932</f>
        <v>25146</v>
      </c>
      <c r="J23" s="11">
        <f>'[1]Лицевые счета домов свод'!J2932</f>
        <v>-2449.7199999999975</v>
      </c>
      <c r="K23" s="11">
        <f>'[1]Лицевые счета домов свод'!K2932</f>
        <v>2449.7199999999975</v>
      </c>
      <c r="L23" s="5"/>
    </row>
    <row r="24" spans="1:12" s="2" customFormat="1" ht="12.75" hidden="1">
      <c r="A24" s="3"/>
      <c r="B24" s="3"/>
      <c r="C24" s="3"/>
      <c r="D24" s="3" t="s">
        <v>34</v>
      </c>
      <c r="E24" s="11">
        <f>'[1]Лицевые счета домов свод'!E2933</f>
        <v>5116.41</v>
      </c>
      <c r="F24" s="11">
        <f>'[1]Лицевые счета домов свод'!F2933</f>
        <v>-5116.41</v>
      </c>
      <c r="G24" s="11">
        <f>'[1]Лицевые счета домов свод'!G2933</f>
        <v>49034.700000000004</v>
      </c>
      <c r="H24" s="11">
        <f>'[1]Лицевые счета домов свод'!H2933</f>
        <v>49374.22</v>
      </c>
      <c r="I24" s="11">
        <f>'[1]Лицевые счета домов свод'!I2933</f>
        <v>49034.700000000004</v>
      </c>
      <c r="J24" s="11">
        <f>'[1]Лицевые счета домов свод'!J2933</f>
        <v>-4776.890000000007</v>
      </c>
      <c r="K24" s="11">
        <f>'[1]Лицевые счета домов свод'!K2933</f>
        <v>4776.889999999999</v>
      </c>
      <c r="L24" s="5"/>
    </row>
    <row r="25" spans="1:12" s="2" customFormat="1" ht="12.75" hidden="1">
      <c r="A25" s="3"/>
      <c r="B25" s="3"/>
      <c r="C25" s="3"/>
      <c r="D25" s="3" t="s">
        <v>35</v>
      </c>
      <c r="E25" s="11">
        <f>'[1]Лицевые счета домов свод'!E2934</f>
        <v>0</v>
      </c>
      <c r="F25" s="11">
        <f>'[1]Лицевые счета домов свод'!F2934</f>
        <v>0</v>
      </c>
      <c r="G25" s="11">
        <f>'[1]Лицевые счета домов свод'!G2934</f>
        <v>3328.29</v>
      </c>
      <c r="H25" s="11">
        <f>'[1]Лицевые счета домов свод'!H2934</f>
        <v>3105.83</v>
      </c>
      <c r="I25" s="11">
        <f>'[1]Лицевые счета домов свод'!I2934</f>
        <v>3328.29</v>
      </c>
      <c r="J25" s="11">
        <f>'[1]Лицевые счета домов свод'!J2934</f>
        <v>-222.46000000000004</v>
      </c>
      <c r="K25" s="11">
        <f>'[1]Лицевые счета домов свод'!K2934</f>
        <v>222.46000000000004</v>
      </c>
      <c r="L25" s="5"/>
    </row>
    <row r="26" spans="1:12" s="2" customFormat="1" ht="12.75" hidden="1">
      <c r="A26" s="3"/>
      <c r="B26" s="3"/>
      <c r="C26" s="3"/>
      <c r="D26" s="3" t="s">
        <v>36</v>
      </c>
      <c r="E26" s="11">
        <f>'[1]Лицевые счета домов свод'!E2935</f>
        <v>0</v>
      </c>
      <c r="F26" s="11">
        <f>'[1]Лицевые счета домов свод'!F2935</f>
        <v>0</v>
      </c>
      <c r="G26" s="11">
        <f>'[1]Лицевые счета домов свод'!G2935</f>
        <v>0</v>
      </c>
      <c r="H26" s="11">
        <f>'[1]Лицевые счета домов свод'!H2935</f>
        <v>0</v>
      </c>
      <c r="I26" s="11">
        <f>'[1]Лицевые счета домов свод'!I2935</f>
        <v>0</v>
      </c>
      <c r="J26" s="11">
        <f>'[1]Лицевые счета домов свод'!J2935</f>
        <v>0</v>
      </c>
      <c r="K26" s="11">
        <f>'[1]Лицевые счета домов свод'!K2935</f>
        <v>0</v>
      </c>
      <c r="L26" s="5"/>
    </row>
    <row r="27" spans="1:12" s="2" customFormat="1" ht="12.75" hidden="1">
      <c r="A27" s="3"/>
      <c r="B27" s="3"/>
      <c r="C27" s="3"/>
      <c r="D27" s="3" t="s">
        <v>37</v>
      </c>
      <c r="E27" s="11">
        <f>'[1]Лицевые счета домов свод'!E2936</f>
        <v>555.83</v>
      </c>
      <c r="F27" s="11">
        <f>'[1]Лицевые счета домов свод'!F2936</f>
        <v>-459.23</v>
      </c>
      <c r="G27" s="11">
        <f>'[1]Лицевые счета домов свод'!G2936</f>
        <v>4947.05</v>
      </c>
      <c r="H27" s="11">
        <f>'[1]Лицевые счета домов свод'!H2936</f>
        <v>4977.56</v>
      </c>
      <c r="I27" s="11">
        <f>'[1]Лицевые счета домов свод'!I2936</f>
        <v>4947.05</v>
      </c>
      <c r="J27" s="11">
        <f>'[1]Лицевые счета домов свод'!J2936</f>
        <v>-428.7199999999998</v>
      </c>
      <c r="K27" s="11">
        <f>'[1]Лицевые счета домов свод'!K2936</f>
        <v>525.3199999999994</v>
      </c>
      <c r="L27" s="5"/>
    </row>
    <row r="28" spans="1:12" s="2" customFormat="1" ht="12.75" hidden="1">
      <c r="A28" s="3"/>
      <c r="B28" s="3"/>
      <c r="C28" s="3"/>
      <c r="D28" s="3" t="s">
        <v>38</v>
      </c>
      <c r="E28" s="11">
        <f>'[1]Лицевые счета домов свод'!E2937</f>
        <v>0</v>
      </c>
      <c r="F28" s="11">
        <f>'[1]Лицевые счета домов свод'!F2937</f>
        <v>0</v>
      </c>
      <c r="G28" s="11">
        <f>'[1]Лицевые счета домов свод'!G2937</f>
        <v>0</v>
      </c>
      <c r="H28" s="11">
        <f>'[1]Лицевые счета домов свод'!H2937</f>
        <v>0</v>
      </c>
      <c r="I28" s="11">
        <f>'[1]Лицевые счета домов свод'!I2937</f>
        <v>0</v>
      </c>
      <c r="J28" s="11">
        <f>'[1]Лицевые счета домов свод'!J2937</f>
        <v>0</v>
      </c>
      <c r="K28" s="11">
        <f>'[1]Лицевые счета домов свод'!K2937</f>
        <v>0</v>
      </c>
      <c r="L28" s="5"/>
    </row>
    <row r="29" spans="1:12" s="2" customFormat="1" ht="12.75" hidden="1">
      <c r="A29" s="3"/>
      <c r="B29" s="3"/>
      <c r="C29" s="3"/>
      <c r="D29" s="3" t="s">
        <v>39</v>
      </c>
      <c r="E29" s="11">
        <f>'[1]Лицевые счета домов свод'!E2938</f>
        <v>0</v>
      </c>
      <c r="F29" s="11">
        <f>'[1]Лицевые счета домов свод'!F2938</f>
        <v>0</v>
      </c>
      <c r="G29" s="11">
        <f>'[1]Лицевые счета домов свод'!G2938</f>
        <v>0</v>
      </c>
      <c r="H29" s="11">
        <f>'[1]Лицевые счета домов свод'!H2938</f>
        <v>0</v>
      </c>
      <c r="I29" s="11">
        <f>'[1]Лицевые счета домов свод'!I2938</f>
        <v>0</v>
      </c>
      <c r="J29" s="11">
        <f>'[1]Лицевые счета домов свод'!J2938</f>
        <v>0</v>
      </c>
      <c r="K29" s="11">
        <f>'[1]Лицевые счета домов свод'!K2938</f>
        <v>0</v>
      </c>
      <c r="L29" s="5"/>
    </row>
    <row r="30" spans="1:12" s="2" customFormat="1" ht="12.75" hidden="1">
      <c r="A30" s="3"/>
      <c r="B30" s="3"/>
      <c r="C30" s="3"/>
      <c r="D30" s="3" t="s">
        <v>40</v>
      </c>
      <c r="E30" s="11">
        <f>'[1]Лицевые счета домов свод'!E2939</f>
        <v>3376.19</v>
      </c>
      <c r="F30" s="11">
        <f>'[1]Лицевые счета домов свод'!F2939</f>
        <v>-3376.19</v>
      </c>
      <c r="G30" s="11">
        <f>'[1]Лицевые счета домов свод'!G2939</f>
        <v>30810.670000000002</v>
      </c>
      <c r="H30" s="11">
        <f>'[1]Лицевые счета домов свод'!H2939</f>
        <v>31000.460000000003</v>
      </c>
      <c r="I30" s="11">
        <f>'[1]Лицевые счета домов свод'!I2939</f>
        <v>30810.670000000002</v>
      </c>
      <c r="J30" s="11">
        <f>'[1]Лицевые счета домов свод'!J2939</f>
        <v>-3186.399999999998</v>
      </c>
      <c r="K30" s="11">
        <f>'[1]Лицевые счета домов свод'!K2939</f>
        <v>3186.399999999998</v>
      </c>
      <c r="L30" s="5"/>
    </row>
    <row r="31" spans="1:12" s="2" customFormat="1" ht="12.75" hidden="1">
      <c r="A31" s="3"/>
      <c r="B31" s="3"/>
      <c r="C31" s="3"/>
      <c r="D31" s="3" t="s">
        <v>41</v>
      </c>
      <c r="E31" s="11">
        <f>'[1]Лицевые счета домов свод'!E2940</f>
        <v>0</v>
      </c>
      <c r="F31" s="11">
        <f>'[1]Лицевые счета домов свод'!F2940</f>
        <v>0</v>
      </c>
      <c r="G31" s="11">
        <f>'[1]Лицевые счета домов свод'!G2940</f>
        <v>18802.329999999998</v>
      </c>
      <c r="H31" s="11">
        <f>'[1]Лицевые счета домов свод'!H2940</f>
        <v>17265.96</v>
      </c>
      <c r="I31" s="11">
        <f>'[1]Лицевые счета домов свод'!I2940</f>
        <v>0</v>
      </c>
      <c r="J31" s="11">
        <f>'[1]Лицевые счета домов свод'!J2940</f>
        <v>17265.96</v>
      </c>
      <c r="K31" s="11">
        <f>'[1]Лицевые счета домов свод'!K2940</f>
        <v>1536.369999999999</v>
      </c>
      <c r="L31" s="5"/>
    </row>
    <row r="32" spans="1:12" s="2" customFormat="1" ht="12.75">
      <c r="A32" s="3"/>
      <c r="B32" s="6" t="s">
        <v>14</v>
      </c>
      <c r="C32" s="9">
        <v>22</v>
      </c>
      <c r="D32" s="3"/>
      <c r="E32" s="4">
        <f>SUM(E23:E31)+E22+E12</f>
        <v>18561.01</v>
      </c>
      <c r="F32" s="4">
        <f>SUM(F23:F31)+F22+F12</f>
        <v>46283.09999999999</v>
      </c>
      <c r="G32" s="4">
        <f>SUM(G23:G31)+G22+G12</f>
        <v>198088.06</v>
      </c>
      <c r="H32" s="4">
        <f>SUM(H23:H31)+H22+H12</f>
        <v>197470.55</v>
      </c>
      <c r="I32" s="13">
        <f>SUM(I23:I31)+I22+I12</f>
        <v>159420.27864</v>
      </c>
      <c r="J32" s="13">
        <f>SUM(J23:J31)+J22+J12</f>
        <v>84333.37135999999</v>
      </c>
      <c r="K32" s="4">
        <f>SUM(K23:K31)+K22+K12</f>
        <v>19178.519999999993</v>
      </c>
      <c r="L32" s="10" t="s">
        <v>15</v>
      </c>
    </row>
    <row r="33" s="2" customFormat="1" ht="12.75"/>
    <row r="34" s="2" customFormat="1" ht="12.75"/>
    <row r="35" s="2" customFormat="1" ht="12.75"/>
    <row r="36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80" zoomScaleNormal="80" workbookViewId="0" topLeftCell="A1">
      <selection activeCell="C15" sqref="C15"/>
    </sheetView>
  </sheetViews>
  <sheetFormatPr defaultColWidth="12.57421875" defaultRowHeight="12.75"/>
  <cols>
    <col min="1" max="1" width="8.7109375" style="0" customWidth="1"/>
    <col min="2" max="2" width="46.42187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9.5" customHeight="1">
      <c r="A1" s="14"/>
      <c r="B1" s="14"/>
      <c r="C1" s="14"/>
      <c r="D1" s="14"/>
      <c r="E1" s="14"/>
    </row>
    <row r="2" spans="1:5" ht="12.75">
      <c r="A2" s="15" t="s">
        <v>1</v>
      </c>
      <c r="B2" s="16" t="s">
        <v>42</v>
      </c>
      <c r="C2" s="16" t="s">
        <v>2</v>
      </c>
      <c r="D2" s="16" t="s">
        <v>43</v>
      </c>
      <c r="E2" s="16" t="s">
        <v>44</v>
      </c>
    </row>
    <row r="3" spans="1:5" ht="12.75">
      <c r="A3" s="17">
        <v>1</v>
      </c>
      <c r="B3" s="18"/>
      <c r="C3" s="17"/>
      <c r="D3" s="17"/>
      <c r="E3" s="17"/>
    </row>
    <row r="4" spans="1:5" ht="12.75">
      <c r="A4" s="19"/>
      <c r="B4" s="19" t="s">
        <v>45</v>
      </c>
      <c r="C4" s="19"/>
      <c r="D4" s="19"/>
      <c r="E4" s="19">
        <f>E3</f>
        <v>0</v>
      </c>
    </row>
    <row r="5" spans="1:5" ht="16.5" customHeight="1">
      <c r="A5" s="14"/>
      <c r="B5" s="14"/>
      <c r="C5" s="14"/>
      <c r="D5" s="14"/>
      <c r="E5" s="14"/>
    </row>
    <row r="6" spans="1:5" ht="12.75">
      <c r="A6" s="15" t="s">
        <v>1</v>
      </c>
      <c r="B6" s="16" t="s">
        <v>42</v>
      </c>
      <c r="C6" s="16" t="s">
        <v>2</v>
      </c>
      <c r="D6" s="16" t="s">
        <v>43</v>
      </c>
      <c r="E6" s="16" t="s">
        <v>44</v>
      </c>
    </row>
    <row r="7" spans="1:5" ht="12.75">
      <c r="A7" s="17">
        <v>1</v>
      </c>
      <c r="B7" s="17"/>
      <c r="C7" s="17"/>
      <c r="D7" s="17"/>
      <c r="E7" s="17"/>
    </row>
    <row r="8" spans="1:5" ht="12.75">
      <c r="A8" s="17">
        <v>2</v>
      </c>
      <c r="B8" s="17"/>
      <c r="C8" s="17"/>
      <c r="D8" s="17"/>
      <c r="E8" s="17"/>
    </row>
    <row r="9" spans="1:5" ht="12.75">
      <c r="A9" s="19"/>
      <c r="B9" s="19" t="s">
        <v>45</v>
      </c>
      <c r="C9" s="19"/>
      <c r="D9" s="19"/>
      <c r="E9" s="19">
        <f>E7+E8</f>
        <v>0</v>
      </c>
    </row>
    <row r="10" spans="2:5" ht="12.75">
      <c r="B10" s="20"/>
      <c r="C10" s="20"/>
      <c r="D10" s="20"/>
      <c r="E10" s="20"/>
    </row>
    <row r="11" spans="1:5" ht="12.75">
      <c r="A11" s="15" t="s">
        <v>1</v>
      </c>
      <c r="B11" s="16" t="s">
        <v>42</v>
      </c>
      <c r="C11" s="16" t="s">
        <v>2</v>
      </c>
      <c r="D11" s="16" t="s">
        <v>43</v>
      </c>
      <c r="E11" s="16" t="s">
        <v>44</v>
      </c>
    </row>
    <row r="12" ht="12.75">
      <c r="A12" s="17">
        <v>1</v>
      </c>
    </row>
    <row r="13" spans="1:5" ht="12.75">
      <c r="A13" s="19"/>
      <c r="B13" s="19" t="s">
        <v>45</v>
      </c>
      <c r="C13" s="19"/>
      <c r="D13" s="19"/>
      <c r="E13" s="19">
        <f>E12</f>
        <v>0</v>
      </c>
    </row>
    <row r="14" spans="2:5" ht="12.75">
      <c r="B14" s="20"/>
      <c r="C14" s="20"/>
      <c r="D14" s="20"/>
      <c r="E14" s="20"/>
    </row>
    <row r="15" spans="1:5" ht="12.75">
      <c r="A15" s="15" t="s">
        <v>1</v>
      </c>
      <c r="B15" s="16" t="s">
        <v>42</v>
      </c>
      <c r="C15" s="16" t="s">
        <v>2</v>
      </c>
      <c r="D15" s="16" t="s">
        <v>43</v>
      </c>
      <c r="E15" s="16" t="s">
        <v>44</v>
      </c>
    </row>
    <row r="16" ht="12.75">
      <c r="A16" s="17">
        <v>1</v>
      </c>
    </row>
    <row r="17" spans="1:5" ht="12.75">
      <c r="A17" s="17">
        <v>2</v>
      </c>
      <c r="B17" s="21"/>
      <c r="C17" s="21"/>
      <c r="D17" s="21"/>
      <c r="E17" s="21"/>
    </row>
    <row r="18" spans="1:5" ht="12.75">
      <c r="A18" s="17">
        <v>3</v>
      </c>
      <c r="B18" s="21"/>
      <c r="C18" s="21"/>
      <c r="D18" s="21"/>
      <c r="E18" s="21"/>
    </row>
    <row r="19" spans="1:5" ht="12.75">
      <c r="A19" s="17">
        <v>4</v>
      </c>
      <c r="B19" s="21"/>
      <c r="C19" s="21"/>
      <c r="D19" s="21"/>
      <c r="E19" s="21"/>
    </row>
    <row r="20" spans="1:5" ht="12.75">
      <c r="A20" s="17">
        <v>5</v>
      </c>
      <c r="B20" s="21"/>
      <c r="C20" s="21"/>
      <c r="D20" s="21"/>
      <c r="E20" s="21"/>
    </row>
    <row r="21" spans="1:5" ht="12.75">
      <c r="A21" s="19"/>
      <c r="B21" s="19" t="s">
        <v>45</v>
      </c>
      <c r="C21" s="19"/>
      <c r="D21" s="19"/>
      <c r="E21" s="19">
        <f>E16+E17+E18+E19+E20</f>
        <v>0</v>
      </c>
    </row>
    <row r="31" spans="1:5" ht="12.75">
      <c r="A31" s="22"/>
      <c r="B31" s="22" t="s">
        <v>46</v>
      </c>
      <c r="C31" s="22"/>
      <c r="D31" s="22"/>
      <c r="E31" s="22">
        <f>E4+E9+E13+E21</f>
        <v>0</v>
      </c>
    </row>
  </sheetData>
  <sheetProtection selectLockedCells="1" selectUnlockedCells="1"/>
  <mergeCells count="2">
    <mergeCell ref="A1:E1"/>
    <mergeCell ref="A5:E5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8"/>
  <sheetViews>
    <sheetView zoomScale="80" zoomScaleNormal="80" workbookViewId="0" topLeftCell="A57">
      <selection activeCell="F73" sqref="F73"/>
    </sheetView>
  </sheetViews>
  <sheetFormatPr defaultColWidth="12.57421875" defaultRowHeight="12.75"/>
  <cols>
    <col min="1" max="1" width="8.7109375" style="23" customWidth="1"/>
    <col min="2" max="2" width="36.28125" style="23" customWidth="1"/>
    <col min="3" max="3" width="23.57421875" style="23" customWidth="1"/>
    <col min="4" max="4" width="61.421875" style="23" customWidth="1"/>
    <col min="5" max="5" width="20.00390625" style="23" customWidth="1"/>
    <col min="6" max="16384" width="11.57421875" style="23" customWidth="1"/>
  </cols>
  <sheetData>
    <row r="1" spans="1:5" s="25" customFormat="1" ht="20.25" customHeight="1">
      <c r="A1" s="24" t="s">
        <v>47</v>
      </c>
      <c r="B1" s="24"/>
      <c r="C1" s="24"/>
      <c r="D1" s="24"/>
      <c r="E1" s="24"/>
    </row>
    <row r="2" spans="1:5" s="25" customFormat="1" ht="12.75">
      <c r="A2" s="26" t="s">
        <v>1</v>
      </c>
      <c r="B2" s="27" t="s">
        <v>42</v>
      </c>
      <c r="C2" s="27" t="s">
        <v>2</v>
      </c>
      <c r="D2" s="27" t="s">
        <v>43</v>
      </c>
      <c r="E2" s="27" t="s">
        <v>44</v>
      </c>
    </row>
    <row r="3" spans="1:5" s="25" customFormat="1" ht="12.75">
      <c r="A3" s="28">
        <v>1</v>
      </c>
      <c r="B3" s="29" t="s">
        <v>48</v>
      </c>
      <c r="C3" s="28" t="s">
        <v>49</v>
      </c>
      <c r="D3" s="28"/>
      <c r="E3" s="28">
        <v>80.995</v>
      </c>
    </row>
    <row r="4" spans="1:5" s="25" customFormat="1" ht="12.75" hidden="1">
      <c r="A4" s="28">
        <v>2</v>
      </c>
      <c r="B4" s="30"/>
      <c r="C4" s="29"/>
      <c r="D4" s="29"/>
      <c r="E4" s="29"/>
    </row>
    <row r="5" spans="1:5" s="25" customFormat="1" ht="12.75" hidden="1">
      <c r="A5" s="28">
        <v>3</v>
      </c>
      <c r="B5" s="30"/>
      <c r="C5" s="28"/>
      <c r="D5" s="28"/>
      <c r="E5" s="28"/>
    </row>
    <row r="6" spans="1:5" s="25" customFormat="1" ht="12.75" hidden="1">
      <c r="A6" s="28">
        <v>4</v>
      </c>
      <c r="B6" s="30"/>
      <c r="C6" s="28"/>
      <c r="D6" s="28"/>
      <c r="E6" s="28"/>
    </row>
    <row r="7" spans="1:5" s="25" customFormat="1" ht="12.75" hidden="1">
      <c r="A7" s="31"/>
      <c r="B7" s="31" t="s">
        <v>45</v>
      </c>
      <c r="C7" s="31"/>
      <c r="D7" s="31"/>
      <c r="E7" s="31">
        <f>E3+E4+E5+E6</f>
        <v>80.995</v>
      </c>
    </row>
    <row r="8" spans="1:5" s="25" customFormat="1" ht="12.75" hidden="1">
      <c r="A8" s="32"/>
      <c r="B8" s="32"/>
      <c r="C8" s="32"/>
      <c r="D8" s="32"/>
      <c r="E8" s="32"/>
    </row>
    <row r="9" spans="1:5" s="25" customFormat="1" ht="27" customHeight="1">
      <c r="A9" s="24" t="s">
        <v>50</v>
      </c>
      <c r="B9" s="24"/>
      <c r="C9" s="24"/>
      <c r="D9" s="24"/>
      <c r="E9" s="24"/>
    </row>
    <row r="10" spans="1:5" s="25" customFormat="1" ht="12.75">
      <c r="A10" s="26" t="s">
        <v>1</v>
      </c>
      <c r="B10" s="27" t="s">
        <v>42</v>
      </c>
      <c r="C10" s="27" t="s">
        <v>2</v>
      </c>
      <c r="D10" s="27" t="s">
        <v>43</v>
      </c>
      <c r="E10" s="27" t="s">
        <v>44</v>
      </c>
    </row>
    <row r="11" spans="1:5" s="25" customFormat="1" ht="12.75">
      <c r="A11" s="28">
        <v>1</v>
      </c>
      <c r="B11" s="29" t="s">
        <v>48</v>
      </c>
      <c r="C11" s="28" t="s">
        <v>49</v>
      </c>
      <c r="D11" s="28"/>
      <c r="E11" s="28">
        <v>80.995</v>
      </c>
    </row>
    <row r="12" spans="1:5" s="25" customFormat="1" ht="12.75">
      <c r="A12" s="28">
        <v>2</v>
      </c>
      <c r="B12" s="30" t="s">
        <v>51</v>
      </c>
      <c r="C12" s="28" t="s">
        <v>49</v>
      </c>
      <c r="D12" s="29"/>
      <c r="E12" s="29">
        <v>3599.21</v>
      </c>
    </row>
    <row r="13" spans="1:5" s="25" customFormat="1" ht="12.75" hidden="1">
      <c r="A13" s="28">
        <v>3</v>
      </c>
      <c r="B13" s="30"/>
      <c r="C13" s="28"/>
      <c r="D13" s="28"/>
      <c r="E13" s="28"/>
    </row>
    <row r="14" spans="1:5" s="25" customFormat="1" ht="12.75" hidden="1">
      <c r="A14" s="28">
        <v>4</v>
      </c>
      <c r="B14" s="30"/>
      <c r="C14" s="28"/>
      <c r="D14" s="28"/>
      <c r="E14" s="28"/>
    </row>
    <row r="15" spans="1:5" s="25" customFormat="1" ht="12.75" hidden="1">
      <c r="A15" s="31"/>
      <c r="B15" s="31" t="s">
        <v>45</v>
      </c>
      <c r="C15" s="31"/>
      <c r="D15" s="31"/>
      <c r="E15" s="31">
        <f>E11+E12+E13+E14</f>
        <v>3680.205</v>
      </c>
    </row>
    <row r="16" s="25" customFormat="1" ht="12.75" hidden="1"/>
    <row r="17" spans="1:5" s="34" customFormat="1" ht="28.5" customHeight="1">
      <c r="A17" s="33" t="s">
        <v>52</v>
      </c>
      <c r="B17" s="33"/>
      <c r="C17" s="33"/>
      <c r="D17" s="33"/>
      <c r="E17" s="33"/>
    </row>
    <row r="18" spans="1:5" s="25" customFormat="1" ht="12.75">
      <c r="A18" s="26" t="s">
        <v>1</v>
      </c>
      <c r="B18" s="27" t="s">
        <v>42</v>
      </c>
      <c r="C18" s="27" t="s">
        <v>2</v>
      </c>
      <c r="D18" s="27" t="s">
        <v>43</v>
      </c>
      <c r="E18" s="27" t="s">
        <v>44</v>
      </c>
    </row>
    <row r="19" spans="1:5" s="25" customFormat="1" ht="12.75">
      <c r="A19" s="28">
        <v>1</v>
      </c>
      <c r="B19" s="29" t="s">
        <v>48</v>
      </c>
      <c r="C19" s="28" t="s">
        <v>49</v>
      </c>
      <c r="D19" s="28"/>
      <c r="E19" s="28">
        <v>80.995</v>
      </c>
    </row>
    <row r="20" spans="1:5" s="25" customFormat="1" ht="12.75" hidden="1">
      <c r="A20" s="28">
        <v>2</v>
      </c>
      <c r="B20" s="30"/>
      <c r="C20" s="29"/>
      <c r="D20" s="29"/>
      <c r="E20" s="29"/>
    </row>
    <row r="21" spans="1:5" s="25" customFormat="1" ht="12.75" hidden="1">
      <c r="A21" s="28">
        <v>3</v>
      </c>
      <c r="B21" s="30"/>
      <c r="C21" s="28"/>
      <c r="D21" s="28"/>
      <c r="E21" s="28"/>
    </row>
    <row r="22" spans="1:5" s="25" customFormat="1" ht="12.75" hidden="1">
      <c r="A22" s="28">
        <v>4</v>
      </c>
      <c r="B22" s="30"/>
      <c r="C22" s="28"/>
      <c r="D22" s="28"/>
      <c r="E22" s="28"/>
    </row>
    <row r="23" spans="1:5" s="25" customFormat="1" ht="12.75" hidden="1">
      <c r="A23" s="31"/>
      <c r="B23" s="31" t="s">
        <v>45</v>
      </c>
      <c r="C23" s="31"/>
      <c r="D23" s="31"/>
      <c r="E23" s="31">
        <f>E19+E20+E21+E22</f>
        <v>80.995</v>
      </c>
    </row>
    <row r="24" s="25" customFormat="1" ht="12.75" hidden="1"/>
    <row r="25" spans="1:5" s="34" customFormat="1" ht="24.75" customHeight="1">
      <c r="A25" s="33" t="s">
        <v>53</v>
      </c>
      <c r="B25" s="33"/>
      <c r="C25" s="33"/>
      <c r="D25" s="33"/>
      <c r="E25" s="33"/>
    </row>
    <row r="26" spans="1:5" s="25" customFormat="1" ht="12.75">
      <c r="A26" s="26" t="s">
        <v>1</v>
      </c>
      <c r="B26" s="27" t="s">
        <v>42</v>
      </c>
      <c r="C26" s="27" t="s">
        <v>2</v>
      </c>
      <c r="D26" s="27" t="s">
        <v>43</v>
      </c>
      <c r="E26" s="27" t="s">
        <v>44</v>
      </c>
    </row>
    <row r="27" spans="1:5" s="25" customFormat="1" ht="12.75">
      <c r="A27" s="28">
        <v>1</v>
      </c>
      <c r="B27" s="29" t="s">
        <v>48</v>
      </c>
      <c r="C27" s="28" t="s">
        <v>49</v>
      </c>
      <c r="D27" s="28"/>
      <c r="E27" s="28">
        <v>80.995</v>
      </c>
    </row>
    <row r="28" spans="1:5" s="25" customFormat="1" ht="12.75" hidden="1">
      <c r="A28" s="28">
        <v>2</v>
      </c>
      <c r="B28" s="30"/>
      <c r="C28" s="29"/>
      <c r="D28" s="29"/>
      <c r="E28" s="29"/>
    </row>
    <row r="29" spans="1:5" s="25" customFormat="1" ht="12.75" hidden="1">
      <c r="A29" s="28">
        <v>3</v>
      </c>
      <c r="B29" s="30"/>
      <c r="C29" s="28"/>
      <c r="D29" s="28"/>
      <c r="E29" s="28"/>
    </row>
    <row r="30" spans="1:5" s="25" customFormat="1" ht="12.75" hidden="1">
      <c r="A30" s="28">
        <v>4</v>
      </c>
      <c r="B30" s="30"/>
      <c r="C30" s="28"/>
      <c r="D30" s="28"/>
      <c r="E30" s="28"/>
    </row>
    <row r="31" spans="1:5" s="25" customFormat="1" ht="12.75" hidden="1">
      <c r="A31" s="31"/>
      <c r="B31" s="31" t="s">
        <v>45</v>
      </c>
      <c r="C31" s="31"/>
      <c r="D31" s="31"/>
      <c r="E31" s="31">
        <f>E27+E28+E29+E30</f>
        <v>80.995</v>
      </c>
    </row>
    <row r="32" s="25" customFormat="1" ht="12.75" hidden="1"/>
    <row r="33" spans="1:5" s="34" customFormat="1" ht="17.25" customHeight="1">
      <c r="A33" s="33" t="s">
        <v>54</v>
      </c>
      <c r="B33" s="33"/>
      <c r="C33" s="33"/>
      <c r="D33" s="33"/>
      <c r="E33" s="33"/>
    </row>
    <row r="34" spans="1:5" s="25" customFormat="1" ht="12.75">
      <c r="A34" s="26" t="s">
        <v>1</v>
      </c>
      <c r="B34" s="27" t="s">
        <v>42</v>
      </c>
      <c r="C34" s="27" t="s">
        <v>2</v>
      </c>
      <c r="D34" s="27" t="s">
        <v>43</v>
      </c>
      <c r="E34" s="27" t="s">
        <v>44</v>
      </c>
    </row>
    <row r="35" spans="1:5" s="25" customFormat="1" ht="36" customHeight="1">
      <c r="A35" s="28">
        <v>1</v>
      </c>
      <c r="B35" s="29" t="s">
        <v>48</v>
      </c>
      <c r="C35" s="28" t="s">
        <v>49</v>
      </c>
      <c r="D35" s="28"/>
      <c r="E35" s="28">
        <v>80.995</v>
      </c>
    </row>
    <row r="36" spans="1:5" s="25" customFormat="1" ht="12.75" hidden="1">
      <c r="A36" s="28">
        <v>2</v>
      </c>
      <c r="B36" s="28"/>
      <c r="C36" s="29"/>
      <c r="D36" s="29"/>
      <c r="E36" s="29"/>
    </row>
    <row r="37" spans="1:5" s="25" customFormat="1" ht="12.75" hidden="1">
      <c r="A37" s="28">
        <v>3</v>
      </c>
      <c r="B37" s="30"/>
      <c r="C37" s="28"/>
      <c r="D37" s="28"/>
      <c r="E37" s="28"/>
    </row>
    <row r="38" spans="1:5" s="25" customFormat="1" ht="12.75" hidden="1">
      <c r="A38" s="28">
        <v>4</v>
      </c>
      <c r="B38" s="30"/>
      <c r="C38" s="28"/>
      <c r="D38" s="28"/>
      <c r="E38" s="28"/>
    </row>
    <row r="39" spans="1:5" s="25" customFormat="1" ht="12.75" hidden="1">
      <c r="A39" s="31"/>
      <c r="B39" s="31" t="s">
        <v>45</v>
      </c>
      <c r="C39" s="31"/>
      <c r="D39" s="31"/>
      <c r="E39" s="31">
        <f>E35+E36+E37+E38</f>
        <v>80.995</v>
      </c>
    </row>
    <row r="40" s="25" customFormat="1" ht="12.75" hidden="1"/>
    <row r="41" spans="1:5" s="34" customFormat="1" ht="20.25" customHeight="1">
      <c r="A41" s="33" t="s">
        <v>55</v>
      </c>
      <c r="B41" s="33"/>
      <c r="C41" s="33"/>
      <c r="D41" s="33"/>
      <c r="E41" s="33"/>
    </row>
    <row r="42" spans="1:5" s="25" customFormat="1" ht="12.75">
      <c r="A42" s="26" t="s">
        <v>1</v>
      </c>
      <c r="B42" s="27" t="s">
        <v>42</v>
      </c>
      <c r="C42" s="27" t="s">
        <v>2</v>
      </c>
      <c r="D42" s="27" t="s">
        <v>43</v>
      </c>
      <c r="E42" s="27" t="s">
        <v>44</v>
      </c>
    </row>
    <row r="43" spans="1:5" s="25" customFormat="1" ht="12.75">
      <c r="A43" s="28">
        <v>1</v>
      </c>
      <c r="B43" s="29" t="s">
        <v>48</v>
      </c>
      <c r="C43" s="28" t="s">
        <v>49</v>
      </c>
      <c r="D43" s="28"/>
      <c r="E43" s="28">
        <v>80.995</v>
      </c>
    </row>
    <row r="44" spans="1:5" s="25" customFormat="1" ht="12.75">
      <c r="A44" s="28">
        <v>2</v>
      </c>
      <c r="B44" s="29" t="s">
        <v>56</v>
      </c>
      <c r="C44" s="29" t="s">
        <v>57</v>
      </c>
      <c r="D44" s="29"/>
      <c r="E44" s="29">
        <v>1084.08</v>
      </c>
    </row>
    <row r="45" spans="1:5" s="25" customFormat="1" ht="12.75" hidden="1">
      <c r="A45" s="28">
        <v>3</v>
      </c>
      <c r="B45" s="30"/>
      <c r="C45" s="28"/>
      <c r="D45" s="28"/>
      <c r="E45" s="28"/>
    </row>
    <row r="46" spans="1:5" s="25" customFormat="1" ht="12.75" hidden="1">
      <c r="A46" s="28">
        <v>4</v>
      </c>
      <c r="B46" s="30"/>
      <c r="C46" s="28"/>
      <c r="D46" s="28"/>
      <c r="E46" s="28"/>
    </row>
    <row r="47" spans="1:5" s="25" customFormat="1" ht="12.75" hidden="1">
      <c r="A47" s="31"/>
      <c r="B47" s="31" t="s">
        <v>45</v>
      </c>
      <c r="C47" s="31"/>
      <c r="D47" s="31"/>
      <c r="E47" s="31">
        <f>E43+E44+E45+E46</f>
        <v>1165.0749999999998</v>
      </c>
    </row>
    <row r="48" s="25" customFormat="1" ht="12.75" hidden="1"/>
    <row r="49" spans="1:5" s="25" customFormat="1" ht="21.75" customHeight="1">
      <c r="A49" s="24" t="s">
        <v>58</v>
      </c>
      <c r="B49" s="24"/>
      <c r="C49" s="24"/>
      <c r="D49" s="24"/>
      <c r="E49" s="24"/>
    </row>
    <row r="50" spans="1:5" s="25" customFormat="1" ht="12.75">
      <c r="A50" s="26" t="s">
        <v>1</v>
      </c>
      <c r="B50" s="27" t="s">
        <v>42</v>
      </c>
      <c r="C50" s="27" t="s">
        <v>2</v>
      </c>
      <c r="D50" s="27" t="s">
        <v>43</v>
      </c>
      <c r="E50" s="27" t="s">
        <v>44</v>
      </c>
    </row>
    <row r="51" spans="1:5" s="25" customFormat="1" ht="12.75">
      <c r="A51" s="28">
        <v>1</v>
      </c>
      <c r="B51" s="29" t="s">
        <v>48</v>
      </c>
      <c r="C51" s="28" t="s">
        <v>49</v>
      </c>
      <c r="D51" s="28"/>
      <c r="E51" s="28">
        <v>80.995</v>
      </c>
    </row>
    <row r="52" spans="1:5" s="25" customFormat="1" ht="12.75" hidden="1">
      <c r="A52" s="28">
        <v>2</v>
      </c>
      <c r="B52" s="28"/>
      <c r="C52" s="29"/>
      <c r="D52" s="29"/>
      <c r="E52" s="29"/>
    </row>
    <row r="53" spans="1:5" s="25" customFormat="1" ht="12.75" hidden="1">
      <c r="A53" s="28">
        <v>3</v>
      </c>
      <c r="B53" s="30"/>
      <c r="C53" s="28"/>
      <c r="D53" s="28"/>
      <c r="E53" s="28"/>
    </row>
    <row r="54" spans="1:5" s="25" customFormat="1" ht="12.75" hidden="1">
      <c r="A54" s="28">
        <v>4</v>
      </c>
      <c r="B54" s="30"/>
      <c r="C54" s="28"/>
      <c r="D54" s="28"/>
      <c r="E54" s="28"/>
    </row>
    <row r="55" spans="1:5" s="25" customFormat="1" ht="12.75" hidden="1">
      <c r="A55" s="31"/>
      <c r="B55" s="31" t="s">
        <v>45</v>
      </c>
      <c r="C55" s="31"/>
      <c r="D55" s="31"/>
      <c r="E55" s="31">
        <f>E51+E52+E53+E54</f>
        <v>80.995</v>
      </c>
    </row>
    <row r="56" s="25" customFormat="1" ht="12.75" hidden="1"/>
    <row r="57" spans="1:5" s="25" customFormat="1" ht="25.5" customHeight="1">
      <c r="A57" s="24" t="s">
        <v>59</v>
      </c>
      <c r="B57" s="24"/>
      <c r="C57" s="24"/>
      <c r="D57" s="24"/>
      <c r="E57" s="24"/>
    </row>
    <row r="58" spans="1:5" s="25" customFormat="1" ht="12.75">
      <c r="A58" s="26" t="s">
        <v>1</v>
      </c>
      <c r="B58" s="27" t="s">
        <v>42</v>
      </c>
      <c r="C58" s="27" t="s">
        <v>2</v>
      </c>
      <c r="D58" s="27" t="s">
        <v>43</v>
      </c>
      <c r="E58" s="27" t="s">
        <v>44</v>
      </c>
    </row>
    <row r="59" spans="1:5" s="25" customFormat="1" ht="12.75">
      <c r="A59" s="28">
        <v>1</v>
      </c>
      <c r="B59" s="29" t="s">
        <v>48</v>
      </c>
      <c r="C59" s="28" t="s">
        <v>49</v>
      </c>
      <c r="D59" s="28"/>
      <c r="E59" s="28">
        <v>80.995</v>
      </c>
    </row>
    <row r="60" spans="1:5" s="25" customFormat="1" ht="12.75" hidden="1">
      <c r="A60" s="28">
        <v>2</v>
      </c>
      <c r="B60" s="28"/>
      <c r="C60" s="29"/>
      <c r="D60" s="29"/>
      <c r="E60" s="29"/>
    </row>
    <row r="61" spans="1:5" s="25" customFormat="1" ht="12.75" hidden="1">
      <c r="A61" s="28">
        <v>3</v>
      </c>
      <c r="B61" s="30"/>
      <c r="C61" s="28"/>
      <c r="D61" s="28"/>
      <c r="E61" s="28"/>
    </row>
    <row r="62" spans="1:5" s="25" customFormat="1" ht="12.75" hidden="1">
      <c r="A62" s="28">
        <v>4</v>
      </c>
      <c r="B62" s="30"/>
      <c r="C62" s="28"/>
      <c r="D62" s="28"/>
      <c r="E62" s="28"/>
    </row>
    <row r="63" spans="1:5" s="25" customFormat="1" ht="12.75" hidden="1">
      <c r="A63" s="31"/>
      <c r="B63" s="31" t="s">
        <v>45</v>
      </c>
      <c r="C63" s="31"/>
      <c r="D63" s="31"/>
      <c r="E63" s="31">
        <f>E59+E60+E61+E62</f>
        <v>80.995</v>
      </c>
    </row>
    <row r="64" s="25" customFormat="1" ht="12.75" hidden="1"/>
    <row r="65" spans="1:5" s="25" customFormat="1" ht="20.25" customHeight="1">
      <c r="A65" s="24" t="s">
        <v>60</v>
      </c>
      <c r="B65" s="24"/>
      <c r="C65" s="24"/>
      <c r="D65" s="24"/>
      <c r="E65" s="24"/>
    </row>
    <row r="66" spans="1:5" s="25" customFormat="1" ht="12.75">
      <c r="A66" s="26" t="s">
        <v>1</v>
      </c>
      <c r="B66" s="27" t="s">
        <v>42</v>
      </c>
      <c r="C66" s="27" t="s">
        <v>2</v>
      </c>
      <c r="D66" s="27" t="s">
        <v>43</v>
      </c>
      <c r="E66" s="27" t="s">
        <v>44</v>
      </c>
    </row>
    <row r="67" spans="1:5" s="25" customFormat="1" ht="12.75">
      <c r="A67" s="28">
        <v>1</v>
      </c>
      <c r="B67" s="29" t="s">
        <v>48</v>
      </c>
      <c r="C67" s="28" t="s">
        <v>49</v>
      </c>
      <c r="D67" s="28"/>
      <c r="E67" s="28">
        <v>80.995</v>
      </c>
    </row>
    <row r="68" spans="1:5" s="25" customFormat="1" ht="12.75" hidden="1">
      <c r="A68" s="28">
        <v>4</v>
      </c>
      <c r="B68" s="30"/>
      <c r="C68" s="28"/>
      <c r="D68" s="28"/>
      <c r="E68" s="28"/>
    </row>
    <row r="69" spans="1:5" s="25" customFormat="1" ht="12.75" hidden="1">
      <c r="A69" s="31"/>
      <c r="B69" s="31" t="s">
        <v>45</v>
      </c>
      <c r="C69" s="31"/>
      <c r="D69" s="31"/>
      <c r="E69" s="31">
        <f>E67</f>
        <v>80.995</v>
      </c>
    </row>
    <row r="70" s="25" customFormat="1" ht="12.75" hidden="1"/>
    <row r="71" spans="1:5" s="25" customFormat="1" ht="19.5" customHeight="1">
      <c r="A71" s="24" t="s">
        <v>61</v>
      </c>
      <c r="B71" s="24"/>
      <c r="C71" s="24"/>
      <c r="D71" s="24"/>
      <c r="E71" s="24"/>
    </row>
    <row r="72" spans="1:5" s="25" customFormat="1" ht="12.75">
      <c r="A72" s="26" t="s">
        <v>1</v>
      </c>
      <c r="B72" s="27" t="s">
        <v>42</v>
      </c>
      <c r="C72" s="27" t="s">
        <v>2</v>
      </c>
      <c r="D72" s="27" t="s">
        <v>43</v>
      </c>
      <c r="E72" s="27" t="s">
        <v>44</v>
      </c>
    </row>
    <row r="73" spans="1:5" s="25" customFormat="1" ht="12.75">
      <c r="A73" s="28">
        <v>1</v>
      </c>
      <c r="B73" s="29" t="s">
        <v>48</v>
      </c>
      <c r="C73" s="28" t="s">
        <v>49</v>
      </c>
      <c r="D73" s="28"/>
      <c r="E73" s="28">
        <v>80.995</v>
      </c>
    </row>
    <row r="74" spans="1:5" s="25" customFormat="1" ht="12.75" hidden="1">
      <c r="A74" s="28">
        <v>4</v>
      </c>
      <c r="B74" s="30"/>
      <c r="C74" s="28"/>
      <c r="D74" s="28"/>
      <c r="E74" s="28"/>
    </row>
    <row r="75" spans="1:5" s="25" customFormat="1" ht="12.75" hidden="1">
      <c r="A75" s="31"/>
      <c r="B75" s="31" t="s">
        <v>45</v>
      </c>
      <c r="C75" s="31"/>
      <c r="D75" s="31"/>
      <c r="E75" s="31">
        <f>E73</f>
        <v>80.995</v>
      </c>
    </row>
    <row r="76" s="25" customFormat="1" ht="12.75" hidden="1"/>
    <row r="77" spans="1:5" s="25" customFormat="1" ht="23.25" customHeight="1">
      <c r="A77" s="24" t="s">
        <v>62</v>
      </c>
      <c r="B77" s="24"/>
      <c r="C77" s="24"/>
      <c r="D77" s="24"/>
      <c r="E77" s="24"/>
    </row>
    <row r="78" spans="1:5" s="25" customFormat="1" ht="12.75">
      <c r="A78" s="26" t="s">
        <v>1</v>
      </c>
      <c r="B78" s="27" t="s">
        <v>42</v>
      </c>
      <c r="C78" s="27" t="s">
        <v>2</v>
      </c>
      <c r="D78" s="27" t="s">
        <v>43</v>
      </c>
      <c r="E78" s="27" t="s">
        <v>44</v>
      </c>
    </row>
    <row r="79" spans="1:5" s="25" customFormat="1" ht="12.75">
      <c r="A79" s="28">
        <v>1</v>
      </c>
      <c r="B79" s="29" t="s">
        <v>48</v>
      </c>
      <c r="C79" s="28" t="s">
        <v>49</v>
      </c>
      <c r="D79" s="28"/>
      <c r="E79" s="28">
        <v>80.995</v>
      </c>
    </row>
    <row r="80" spans="1:5" s="25" customFormat="1" ht="12.75" hidden="1">
      <c r="A80" s="28">
        <v>4</v>
      </c>
      <c r="B80" s="30"/>
      <c r="C80" s="28"/>
      <c r="D80" s="28"/>
      <c r="E80" s="28"/>
    </row>
    <row r="81" spans="1:5" s="25" customFormat="1" ht="12.75" hidden="1">
      <c r="A81" s="31"/>
      <c r="B81" s="31" t="s">
        <v>45</v>
      </c>
      <c r="C81" s="31"/>
      <c r="D81" s="31"/>
      <c r="E81" s="31">
        <f>E79</f>
        <v>80.995</v>
      </c>
    </row>
    <row r="82" s="25" customFormat="1" ht="12.75" hidden="1"/>
    <row r="83" spans="1:5" s="25" customFormat="1" ht="21.75" customHeight="1">
      <c r="A83" s="24" t="s">
        <v>63</v>
      </c>
      <c r="B83" s="24"/>
      <c r="C83" s="24"/>
      <c r="D83" s="24"/>
      <c r="E83" s="24"/>
    </row>
    <row r="84" spans="1:5" s="25" customFormat="1" ht="12.75">
      <c r="A84" s="26" t="s">
        <v>1</v>
      </c>
      <c r="B84" s="27" t="s">
        <v>42</v>
      </c>
      <c r="C84" s="27" t="s">
        <v>2</v>
      </c>
      <c r="D84" s="27" t="s">
        <v>43</v>
      </c>
      <c r="E84" s="27" t="s">
        <v>44</v>
      </c>
    </row>
    <row r="85" spans="1:5" s="25" customFormat="1" ht="12.75">
      <c r="A85" s="28">
        <v>1</v>
      </c>
      <c r="B85" s="29" t="s">
        <v>64</v>
      </c>
      <c r="C85" s="28" t="s">
        <v>49</v>
      </c>
      <c r="D85" s="28" t="s">
        <v>65</v>
      </c>
      <c r="E85" s="28">
        <v>5760</v>
      </c>
    </row>
    <row r="86" spans="1:5" s="25" customFormat="1" ht="12.75">
      <c r="A86" s="28">
        <v>4</v>
      </c>
      <c r="B86" s="29" t="s">
        <v>48</v>
      </c>
      <c r="C86" s="28" t="s">
        <v>49</v>
      </c>
      <c r="D86" s="28"/>
      <c r="E86" s="28">
        <v>80.995</v>
      </c>
    </row>
    <row r="87" spans="1:5" s="25" customFormat="1" ht="12.75" hidden="1">
      <c r="A87" s="31"/>
      <c r="B87" s="31" t="s">
        <v>45</v>
      </c>
      <c r="C87" s="31"/>
      <c r="D87" s="31"/>
      <c r="E87" s="31">
        <f>SUM(E85:E86)</f>
        <v>5840.995</v>
      </c>
    </row>
    <row r="88" spans="1:5" s="25" customFormat="1" ht="12.75" hidden="1">
      <c r="A88" s="35"/>
      <c r="B88" s="35" t="s">
        <v>46</v>
      </c>
      <c r="C88" s="35"/>
      <c r="D88" s="35"/>
      <c r="E88" s="35">
        <f>E7+E15+E23+E31+E39+E47+E55+E63+E69+E75+E81+E87</f>
        <v>11415.23</v>
      </c>
    </row>
    <row r="89" s="25" customFormat="1" ht="12.75"/>
    <row r="90" s="25" customFormat="1" ht="12.75"/>
    <row r="91" s="25" customFormat="1" ht="12.75"/>
  </sheetData>
  <sheetProtection selectLockedCells="1" selectUnlockedCells="1"/>
  <mergeCells count="12">
    <mergeCell ref="A1:E1"/>
    <mergeCell ref="A9:E9"/>
    <mergeCell ref="A17:E17"/>
    <mergeCell ref="A25:E25"/>
    <mergeCell ref="A33:E33"/>
    <mergeCell ref="A41:E41"/>
    <mergeCell ref="A49:E49"/>
    <mergeCell ref="A57:E57"/>
    <mergeCell ref="A65:E65"/>
    <mergeCell ref="A71:E71"/>
    <mergeCell ref="A77:E77"/>
    <mergeCell ref="A83:E83"/>
  </mergeCells>
  <printOptions/>
  <pageMargins left="0.7875" right="0.7875" top="1.0527777777777778" bottom="1.0527777777777778" header="0.7875" footer="0.7875"/>
  <pageSetup horizontalDpi="300" verticalDpi="300" orientation="landscape" paperSize="9" scale="84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2018-05-03T12:50:49Z</cp:lastPrinted>
  <dcterms:modified xsi:type="dcterms:W3CDTF">2018-05-03T12:53:25Z</dcterms:modified>
  <cp:category/>
  <cp:version/>
  <cp:contentType/>
  <cp:contentStatus/>
  <cp:revision>221</cp:revision>
</cp:coreProperties>
</file>