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1"/>
  </bookViews>
  <sheets>
    <sheet name="Лицевой счет дома" sheetId="1" r:id="rId1"/>
    <sheet name="Содержание жилья" sheetId="2" r:id="rId2"/>
    <sheet name="Лис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<sst xmlns="http://schemas.openxmlformats.org/spreadsheetml/2006/main" count="69" uniqueCount="53">
  <si>
    <t>ИНФОРМАЦИЯ О НАЧИСЛЕННЫХ, СОБРАННЫХ И ИЗРАСХОДОВАННЫХ СРЕДСТВАХ  ПО СОСТОЯНИЮ НА 30.11.2017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</si>
  <si>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</si>
  <si>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</si>
  <si>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</si>
  <si>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</si>
  <si>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</si>
  <si>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</si>
  <si>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</si>
  <si>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</si>
  <si>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30.11.2017 г</t>
  </si>
  <si>
    <t>Задолж-ть на 30.11.2017 г</t>
  </si>
  <si>
    <t>Дата заключения договора</t>
  </si>
  <si>
    <t>Улица</t>
  </si>
  <si>
    <t>Дом</t>
  </si>
  <si>
    <t>Шмидта</t>
  </si>
  <si>
    <t>01.08.2013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</si>
  <si>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</si>
  <si>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</si>
  <si>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</si>
  <si>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</si>
  <si>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</si>
  <si>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</si>
  <si>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</si>
  <si>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</si>
  <si>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</si>
  <si>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</si>
  <si>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</si>
  <si>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</si>
  <si>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</si>
  <si>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</si>
  <si>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</si>
  <si>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</si>
  <si>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</si>
  <si>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</si>
  <si>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Очистка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</si>
  <si>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</si>
  <si>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</si>
  <si>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</si>
  <si>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</si>
  <si>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</si>
  <si>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</si>
  <si>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</si>
  <si>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Январь 2017 г.</t>
  </si>
  <si>
    <t>Вид работ</t>
  </si>
  <si>
    <t>Место проведения работ</t>
  </si>
  <si>
    <t>Сумма</t>
  </si>
  <si>
    <t>ППР электрооборудования</t>
  </si>
  <si>
    <t>Шмидта, 12</t>
  </si>
  <si>
    <t>ИТОГО</t>
  </si>
  <si>
    <t>Июнь 2017 г</t>
  </si>
  <si>
    <t>периодический осмотр вентканалов и дымоходов</t>
  </si>
  <si>
    <t>кв.1-3,7-10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</si>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</sst>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8" fillId="2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79">
          <cell r="E1979">
            <v>845.84</v>
          </cell>
          <cell r="F1979">
            <v>43413.84</v>
          </cell>
          <cell r="G1979">
            <v>14643.480000000003</v>
          </cell>
          <cell r="H1979">
            <v>15407.619999999999</v>
          </cell>
          <cell r="J1979">
            <v>58821.45999999999</v>
          </cell>
          <cell r="K1979">
            <v>81.70000000000437</v>
          </cell>
        </row>
        <row r="1980">
          <cell r="E1980">
            <v>0</v>
          </cell>
          <cell r="F1980">
            <v>0</v>
          </cell>
          <cell r="J1980">
            <v>0</v>
          </cell>
          <cell r="K1980">
            <v>0</v>
          </cell>
        </row>
        <row r="1981">
          <cell r="E1981">
            <v>0</v>
          </cell>
          <cell r="F1981">
            <v>0</v>
          </cell>
          <cell r="J1981">
            <v>0</v>
          </cell>
          <cell r="K1981">
            <v>0</v>
          </cell>
        </row>
        <row r="1982">
          <cell r="E1982">
            <v>0</v>
          </cell>
          <cell r="F1982">
            <v>0</v>
          </cell>
          <cell r="J1982">
            <v>0</v>
          </cell>
          <cell r="K1982">
            <v>0</v>
          </cell>
        </row>
        <row r="1983">
          <cell r="E1983">
            <v>0</v>
          </cell>
          <cell r="F1983">
            <v>0</v>
          </cell>
          <cell r="J1983">
            <v>0</v>
          </cell>
          <cell r="K1983">
            <v>0</v>
          </cell>
        </row>
        <row r="1984">
          <cell r="E1984">
            <v>0</v>
          </cell>
          <cell r="F1984">
            <v>0</v>
          </cell>
          <cell r="J1984">
            <v>0</v>
          </cell>
          <cell r="K1984">
            <v>0</v>
          </cell>
        </row>
        <row r="1986">
          <cell r="E1986">
            <v>498.37</v>
          </cell>
          <cell r="F1986">
            <v>15334.75</v>
          </cell>
          <cell r="G1986">
            <v>3081.0299999999997</v>
          </cell>
          <cell r="H1986">
            <v>3241.72</v>
          </cell>
          <cell r="I1986">
            <v>1856.09</v>
          </cell>
          <cell r="J1986">
            <v>16720.38</v>
          </cell>
          <cell r="K1986">
            <v>337.67999999999984</v>
          </cell>
        </row>
        <row r="1987">
          <cell r="E1987">
            <v>141.17</v>
          </cell>
          <cell r="F1987">
            <v>-141.17</v>
          </cell>
          <cell r="G1987">
            <v>7131.950000000001</v>
          </cell>
          <cell r="H1987">
            <v>7503.830000000001</v>
          </cell>
          <cell r="I1987">
            <v>7131.950000000001</v>
          </cell>
          <cell r="J1987">
            <v>230.71000000000004</v>
          </cell>
          <cell r="K1987">
            <v>-230.71000000000004</v>
          </cell>
        </row>
        <row r="1988">
          <cell r="E1988">
            <v>93.27</v>
          </cell>
          <cell r="F1988">
            <v>1215.44</v>
          </cell>
          <cell r="G1988">
            <v>2852.7899999999995</v>
          </cell>
          <cell r="H1988">
            <v>3001.58</v>
          </cell>
          <cell r="I1988">
            <v>2500</v>
          </cell>
          <cell r="J1988">
            <v>1717.0200000000004</v>
          </cell>
          <cell r="K1988">
            <v>-55.52000000000044</v>
          </cell>
        </row>
        <row r="1989"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E1990">
            <v>31.18</v>
          </cell>
          <cell r="F1990">
            <v>1268.5</v>
          </cell>
          <cell r="G1990">
            <v>380.38999999999993</v>
          </cell>
          <cell r="H1990">
            <v>400.17999999999995</v>
          </cell>
          <cell r="J1990">
            <v>1668.6799999999998</v>
          </cell>
          <cell r="K1990">
            <v>11.389999999999986</v>
          </cell>
        </row>
        <row r="1991">
          <cell r="E1991">
            <v>0.77</v>
          </cell>
          <cell r="F1991">
            <v>31.67</v>
          </cell>
          <cell r="G1991">
            <v>9.48</v>
          </cell>
          <cell r="H1991">
            <v>10.579999999999998</v>
          </cell>
          <cell r="J1991">
            <v>42.25</v>
          </cell>
          <cell r="K1991">
            <v>-0.3299999999999983</v>
          </cell>
        </row>
        <row r="1992">
          <cell r="E1992">
            <v>226.45</v>
          </cell>
          <cell r="F1992">
            <v>-226.45</v>
          </cell>
          <cell r="G1992">
            <v>3803.7000000000003</v>
          </cell>
          <cell r="H1992">
            <v>4001.9800000000005</v>
          </cell>
          <cell r="I1992">
            <v>3803.7000000000003</v>
          </cell>
          <cell r="J1992">
            <v>-28.169999999999618</v>
          </cell>
          <cell r="K1992">
            <v>28.169999999999618</v>
          </cell>
        </row>
        <row r="1993">
          <cell r="E1993">
            <v>0</v>
          </cell>
          <cell r="F1993">
            <v>-5430.85</v>
          </cell>
          <cell r="G1993">
            <v>0</v>
          </cell>
          <cell r="H1993">
            <v>0</v>
          </cell>
          <cell r="I1993">
            <v>2060.6461600000002</v>
          </cell>
          <cell r="J1993">
            <v>-7491.496160000001</v>
          </cell>
          <cell r="K1993">
            <v>0</v>
          </cell>
        </row>
        <row r="1994">
          <cell r="E1994">
            <v>19.4</v>
          </cell>
          <cell r="F1994">
            <v>-14036.25</v>
          </cell>
          <cell r="G1994">
            <v>237.66000000000005</v>
          </cell>
          <cell r="H1994">
            <v>250.11999999999998</v>
          </cell>
          <cell r="J1994">
            <v>-13786.13</v>
          </cell>
          <cell r="K1994">
            <v>6.940000000000083</v>
          </cell>
        </row>
        <row r="1996">
          <cell r="E1996">
            <v>0</v>
          </cell>
          <cell r="F1996">
            <v>0</v>
          </cell>
          <cell r="J1996">
            <v>0</v>
          </cell>
          <cell r="K1996">
            <v>0</v>
          </cell>
        </row>
        <row r="1997">
          <cell r="E1997">
            <v>185.35</v>
          </cell>
          <cell r="F1997">
            <v>-185.35</v>
          </cell>
          <cell r="G1997">
            <v>2056.9200000000005</v>
          </cell>
          <cell r="H1997">
            <v>2228.3300000000004</v>
          </cell>
          <cell r="I1997">
            <v>2056.9200000000005</v>
          </cell>
          <cell r="J1997">
            <v>-13.940000000000055</v>
          </cell>
          <cell r="K1997">
            <v>13.940000000000055</v>
          </cell>
        </row>
        <row r="1998">
          <cell r="E1998">
            <v>0</v>
          </cell>
          <cell r="F1998">
            <v>0</v>
          </cell>
          <cell r="J1998">
            <v>0</v>
          </cell>
          <cell r="K1998">
            <v>0</v>
          </cell>
        </row>
        <row r="1999">
          <cell r="E1999">
            <v>321.31</v>
          </cell>
          <cell r="F1999">
            <v>-321.31</v>
          </cell>
          <cell r="G1999">
            <v>5562.720000000001</v>
          </cell>
          <cell r="H1999">
            <v>5853</v>
          </cell>
          <cell r="I1999">
            <v>5562.720000000001</v>
          </cell>
          <cell r="J1999">
            <v>-31.030000000001564</v>
          </cell>
          <cell r="K1999">
            <v>31.030000000001564</v>
          </cell>
        </row>
        <row r="2000">
          <cell r="E2000">
            <v>516.31</v>
          </cell>
          <cell r="F2000">
            <v>-516.31</v>
          </cell>
          <cell r="G2000">
            <v>7765.080000000001</v>
          </cell>
          <cell r="H2000">
            <v>8231.5</v>
          </cell>
          <cell r="I2000">
            <v>7765.080000000001</v>
          </cell>
          <cell r="J2000">
            <v>-49.89000000000033</v>
          </cell>
          <cell r="K2000">
            <v>49.89000000000124</v>
          </cell>
        </row>
        <row r="2001">
          <cell r="E2001">
            <v>-309.45</v>
          </cell>
          <cell r="F2001">
            <v>309.45</v>
          </cell>
          <cell r="J2001">
            <v>309.45</v>
          </cell>
          <cell r="K2001">
            <v>-309.45</v>
          </cell>
        </row>
        <row r="2002">
          <cell r="E2002">
            <v>365.25</v>
          </cell>
          <cell r="F2002">
            <v>-365.25</v>
          </cell>
          <cell r="G2002">
            <v>6323.2800000000025</v>
          </cell>
          <cell r="H2002">
            <v>6653.25</v>
          </cell>
          <cell r="I2002">
            <v>6323.2800000000025</v>
          </cell>
          <cell r="J2002">
            <v>-35.280000000002474</v>
          </cell>
          <cell r="K2002">
            <v>35.280000000002474</v>
          </cell>
        </row>
        <row r="2003">
          <cell r="E2003">
            <v>0</v>
          </cell>
          <cell r="F2003">
            <v>0</v>
          </cell>
          <cell r="G2003">
            <v>513.51</v>
          </cell>
          <cell r="H2003">
            <v>513.5200000000001</v>
          </cell>
          <cell r="I2003">
            <v>513.51</v>
          </cell>
          <cell r="J2003">
            <v>0.010000000000104592</v>
          </cell>
          <cell r="K2003">
            <v>-0.010000000000104592</v>
          </cell>
        </row>
        <row r="2004">
          <cell r="E2004">
            <v>0</v>
          </cell>
          <cell r="F2004">
            <v>0</v>
          </cell>
          <cell r="G2004">
            <v>3310.0299999999997</v>
          </cell>
          <cell r="H2004">
            <v>3310.03</v>
          </cell>
          <cell r="I2004">
            <v>3310.0299999999997</v>
          </cell>
          <cell r="J2004">
            <v>0</v>
          </cell>
          <cell r="K20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D1" sqref="D1"/>
    </sheetView>
  </sheetViews>
  <sheetFormatPr defaultColWidth="12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0" style="0" hidden="1" customWidth="1"/>
    <col min="5" max="5" width="17.7109375" style="0" customWidth="1"/>
    <col min="6" max="6" width="20.7109375" style="0" customWidth="1"/>
    <col min="7" max="7" width="19.00390625" style="0" customWidth="1"/>
    <col min="8" max="8" width="14.7109375" style="0" customWidth="1"/>
    <col min="9" max="9" width="21.140625" style="0" customWidth="1"/>
    <col min="10" max="10" width="18.140625" style="0" customWidth="1"/>
    <col min="11" max="11" width="18.421875" style="0" customWidth="1"/>
    <col min="12" max="12" width="15.8515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s="8" customFormat="1" ht="12.75" customHeight="1">
      <c r="A3" s="5" t="s">
        <v>1</v>
      </c>
      <c r="B3" s="6" t="s">
        <v>2</v>
      </c>
      <c r="C3" s="6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s="8" customFormat="1" ht="36.75" customHeight="1">
      <c r="A4" s="5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s="8" customFormat="1" ht="12.75" hidden="1">
      <c r="A5" s="5"/>
      <c r="B5" s="6" t="s">
        <v>14</v>
      </c>
      <c r="C5" s="9">
        <v>12</v>
      </c>
      <c r="D5" s="5"/>
      <c r="E5" s="5"/>
      <c r="F5" s="5"/>
      <c r="G5" s="5"/>
      <c r="H5" s="5"/>
      <c r="I5" s="5"/>
      <c r="J5" s="5"/>
      <c r="K5" s="5"/>
      <c r="L5" s="6" t="s">
        <v>15</v>
      </c>
    </row>
    <row r="6" spans="1:12" s="8" customFormat="1" ht="12.75" hidden="1">
      <c r="A6" s="5">
        <v>4</v>
      </c>
      <c r="B6" s="5"/>
      <c r="C6" s="5"/>
      <c r="D6" s="5" t="s">
        <v>16</v>
      </c>
      <c r="E6" s="5">
        <f>'[1]Лицевые счета домов свод'!E1979</f>
        <v>845.84</v>
      </c>
      <c r="F6" s="5">
        <f>'[1]Лицевые счета домов свод'!F1979</f>
        <v>43413.84</v>
      </c>
      <c r="G6" s="5">
        <f>'[1]Лицевые счета домов свод'!G1979</f>
        <v>14643.480000000003</v>
      </c>
      <c r="H6" s="5">
        <f>'[1]Лицевые счета домов свод'!H1979</f>
        <v>15407.619999999999</v>
      </c>
      <c r="I6" s="5">
        <f>'[1]Лицевые счета домов свод'!I1979</f>
        <v>0</v>
      </c>
      <c r="J6" s="5">
        <f>'[1]Лицевые счета домов свод'!J1979</f>
        <v>58821.45999999999</v>
      </c>
      <c r="K6" s="5">
        <f>'[1]Лицевые счета домов свод'!K1979</f>
        <v>81.70000000000437</v>
      </c>
      <c r="L6" s="5"/>
    </row>
    <row r="7" spans="1:12" s="8" customFormat="1" ht="12.75" hidden="1">
      <c r="A7" s="5"/>
      <c r="B7" s="5"/>
      <c r="C7" s="5"/>
      <c r="D7" s="5" t="s">
        <v>17</v>
      </c>
      <c r="E7" s="5">
        <f>'[1]Лицевые счета домов свод'!E1980</f>
        <v>0</v>
      </c>
      <c r="F7" s="5">
        <f>'[1]Лицевые счета домов свод'!F1980</f>
        <v>0</v>
      </c>
      <c r="G7" s="5">
        <f>'[1]Лицевые счета домов свод'!G1980</f>
        <v>0</v>
      </c>
      <c r="H7" s="5">
        <f>'[1]Лицевые счета домов свод'!H1980</f>
        <v>0</v>
      </c>
      <c r="I7" s="5">
        <f>'[1]Лицевые счета домов свод'!I1980</f>
        <v>0</v>
      </c>
      <c r="J7" s="5">
        <f>'[1]Лицевые счета домов свод'!J1980</f>
        <v>0</v>
      </c>
      <c r="K7" s="5">
        <f>'[1]Лицевые счета домов свод'!K1980</f>
        <v>0</v>
      </c>
      <c r="L7" s="5"/>
    </row>
    <row r="8" spans="1:12" s="8" customFormat="1" ht="12.75" hidden="1">
      <c r="A8" s="5"/>
      <c r="B8" s="5"/>
      <c r="C8" s="5"/>
      <c r="D8" s="5" t="s">
        <v>18</v>
      </c>
      <c r="E8" s="5">
        <f>'[1]Лицевые счета домов свод'!E1981</f>
        <v>0</v>
      </c>
      <c r="F8" s="5">
        <f>'[1]Лицевые счета домов свод'!F1981</f>
        <v>0</v>
      </c>
      <c r="G8" s="5">
        <f>'[1]Лицевые счета домов свод'!G1981</f>
        <v>0</v>
      </c>
      <c r="H8" s="5">
        <f>'[1]Лицевые счета домов свод'!H1981</f>
        <v>0</v>
      </c>
      <c r="I8" s="5">
        <f>'[1]Лицевые счета домов свод'!I1981</f>
        <v>0</v>
      </c>
      <c r="J8" s="5">
        <f>'[1]Лицевые счета домов свод'!J1981</f>
        <v>0</v>
      </c>
      <c r="K8" s="5">
        <f>'[1]Лицевые счета домов свод'!K1981</f>
        <v>0</v>
      </c>
      <c r="L8" s="5"/>
    </row>
    <row r="9" spans="1:12" s="8" customFormat="1" ht="12.75" hidden="1">
      <c r="A9" s="5"/>
      <c r="B9" s="5"/>
      <c r="C9" s="5"/>
      <c r="D9" s="5" t="s">
        <v>19</v>
      </c>
      <c r="E9" s="5">
        <f>'[1]Лицевые счета домов свод'!E1982</f>
        <v>0</v>
      </c>
      <c r="F9" s="5">
        <f>'[1]Лицевые счета домов свод'!F1982</f>
        <v>0</v>
      </c>
      <c r="G9" s="5">
        <f>'[1]Лицевые счета домов свод'!G1982</f>
        <v>0</v>
      </c>
      <c r="H9" s="5">
        <f>'[1]Лицевые счета домов свод'!H1982</f>
        <v>0</v>
      </c>
      <c r="I9" s="5">
        <f>'[1]Лицевые счета домов свод'!I1982</f>
        <v>0</v>
      </c>
      <c r="J9" s="5">
        <f>'[1]Лицевые счета домов свод'!J1982</f>
        <v>0</v>
      </c>
      <c r="K9" s="5">
        <f>'[1]Лицевые счета домов свод'!K1982</f>
        <v>0</v>
      </c>
      <c r="L9" s="5"/>
    </row>
    <row r="10" spans="1:12" s="8" customFormat="1" ht="12.75" hidden="1">
      <c r="A10" s="5"/>
      <c r="B10" s="5"/>
      <c r="C10" s="5"/>
      <c r="D10" s="5" t="s">
        <v>20</v>
      </c>
      <c r="E10" s="5">
        <f>'[1]Лицевые счета домов свод'!E1983</f>
        <v>0</v>
      </c>
      <c r="F10" s="5">
        <f>'[1]Лицевые счета домов свод'!F1983</f>
        <v>0</v>
      </c>
      <c r="G10" s="5">
        <f>'[1]Лицевые счета домов свод'!G1983</f>
        <v>0</v>
      </c>
      <c r="H10" s="5">
        <f>'[1]Лицевые счета домов свод'!H1983</f>
        <v>0</v>
      </c>
      <c r="I10" s="5">
        <f>'[1]Лицевые счета домов свод'!I1983</f>
        <v>0</v>
      </c>
      <c r="J10" s="5">
        <f>'[1]Лицевые счета домов свод'!J1983</f>
        <v>0</v>
      </c>
      <c r="K10" s="5">
        <f>'[1]Лицевые счета домов свод'!K1983</f>
        <v>0</v>
      </c>
      <c r="L10" s="5"/>
    </row>
    <row r="11" spans="1:12" s="8" customFormat="1" ht="12.75" hidden="1">
      <c r="A11" s="5"/>
      <c r="B11" s="5"/>
      <c r="C11" s="5"/>
      <c r="D11" s="5" t="s">
        <v>21</v>
      </c>
      <c r="E11" s="5">
        <f>'[1]Лицевые счета домов свод'!E1984</f>
        <v>0</v>
      </c>
      <c r="F11" s="5">
        <f>'[1]Лицевые счета домов свод'!F1984</f>
        <v>0</v>
      </c>
      <c r="G11" s="5">
        <f>'[1]Лицевые счета домов свод'!G1984</f>
        <v>0</v>
      </c>
      <c r="H11" s="5">
        <f>'[1]Лицевые счета домов свод'!H1984</f>
        <v>0</v>
      </c>
      <c r="I11" s="5">
        <f>'[1]Лицевые счета домов свод'!I1984</f>
        <v>0</v>
      </c>
      <c r="J11" s="5">
        <f>'[1]Лицевые счета домов свод'!J1984</f>
        <v>0</v>
      </c>
      <c r="K11" s="5">
        <f>'[1]Лицевые счета домов свод'!K1984</f>
        <v>0</v>
      </c>
      <c r="L11" s="5"/>
    </row>
    <row r="12" spans="1:12" s="8" customFormat="1" ht="12.75" hidden="1">
      <c r="A12" s="5"/>
      <c r="B12" s="5"/>
      <c r="C12" s="5"/>
      <c r="D12" s="5" t="s">
        <v>22</v>
      </c>
      <c r="E12" s="5">
        <f>SUM(E6:E11)</f>
        <v>845.84</v>
      </c>
      <c r="F12" s="5">
        <f>SUM(F6:F11)</f>
        <v>43413.84</v>
      </c>
      <c r="G12" s="5">
        <f>SUM(G6:G11)</f>
        <v>14643.480000000003</v>
      </c>
      <c r="H12" s="5">
        <f>SUM(H6:H11)</f>
        <v>15407.619999999999</v>
      </c>
      <c r="I12" s="5">
        <f>SUM(I6:I11)</f>
        <v>0</v>
      </c>
      <c r="J12" s="5">
        <f>SUM(J6:J11)</f>
        <v>58821.45999999999</v>
      </c>
      <c r="K12" s="5">
        <f>SUM(K6:K11)</f>
        <v>81.70000000000437</v>
      </c>
      <c r="L12" s="5"/>
    </row>
    <row r="13" spans="1:12" s="8" customFormat="1" ht="12.75" hidden="1">
      <c r="A13" s="5"/>
      <c r="B13" s="5"/>
      <c r="C13" s="5"/>
      <c r="D13" s="10" t="s">
        <v>23</v>
      </c>
      <c r="E13" s="5">
        <f>'[1]Лицевые счета домов свод'!E1986</f>
        <v>498.37</v>
      </c>
      <c r="F13" s="5">
        <f>'[1]Лицевые счета домов свод'!F1986</f>
        <v>15334.75</v>
      </c>
      <c r="G13" s="5">
        <f>'[1]Лицевые счета домов свод'!G1986</f>
        <v>3081.0299999999997</v>
      </c>
      <c r="H13" s="5">
        <f>'[1]Лицевые счета домов свод'!H1986</f>
        <v>3241.72</v>
      </c>
      <c r="I13" s="5">
        <f>'[1]Лицевые счета домов свод'!I1986</f>
        <v>1856.09</v>
      </c>
      <c r="J13" s="5">
        <f>'[1]Лицевые счета домов свод'!J1986</f>
        <v>16720.38</v>
      </c>
      <c r="K13" s="5">
        <f>'[1]Лицевые счета домов свод'!K1986</f>
        <v>337.67999999999984</v>
      </c>
      <c r="L13" s="5"/>
    </row>
    <row r="14" spans="1:12" s="8" customFormat="1" ht="12.75" hidden="1">
      <c r="A14" s="5"/>
      <c r="B14" s="5"/>
      <c r="C14" s="5"/>
      <c r="D14" s="10" t="s">
        <v>24</v>
      </c>
      <c r="E14" s="5">
        <f>'[1]Лицевые счета домов свод'!E1987</f>
        <v>141.17</v>
      </c>
      <c r="F14" s="5">
        <f>'[1]Лицевые счета домов свод'!F1987</f>
        <v>-141.17</v>
      </c>
      <c r="G14" s="5">
        <f>'[1]Лицевые счета домов свод'!G1987</f>
        <v>7131.950000000001</v>
      </c>
      <c r="H14" s="5">
        <f>'[1]Лицевые счета домов свод'!H1987</f>
        <v>7503.830000000001</v>
      </c>
      <c r="I14" s="5">
        <f>'[1]Лицевые счета домов свод'!I1987</f>
        <v>7131.950000000001</v>
      </c>
      <c r="J14" s="5">
        <f>'[1]Лицевые счета домов свод'!J1987</f>
        <v>230.71000000000004</v>
      </c>
      <c r="K14" s="5">
        <f>'[1]Лицевые счета домов свод'!K1987</f>
        <v>-230.71000000000004</v>
      </c>
      <c r="L14" s="5"/>
    </row>
    <row r="15" spans="1:12" s="8" customFormat="1" ht="12.75" hidden="1">
      <c r="A15" s="5"/>
      <c r="B15" s="5"/>
      <c r="C15" s="5"/>
      <c r="D15" s="10" t="s">
        <v>25</v>
      </c>
      <c r="E15" s="5">
        <f>'[1]Лицевые счета домов свод'!E1988</f>
        <v>93.27</v>
      </c>
      <c r="F15" s="5">
        <f>'[1]Лицевые счета домов свод'!F1988</f>
        <v>1215.44</v>
      </c>
      <c r="G15" s="5">
        <f>'[1]Лицевые счета домов свод'!G1988</f>
        <v>2852.7899999999995</v>
      </c>
      <c r="H15" s="5">
        <f>'[1]Лицевые счета домов свод'!H1988</f>
        <v>3001.58</v>
      </c>
      <c r="I15" s="5">
        <f>'[1]Лицевые счета домов свод'!I1988</f>
        <v>2500</v>
      </c>
      <c r="J15" s="5">
        <f>'[1]Лицевые счета домов свод'!J1988</f>
        <v>1717.0200000000004</v>
      </c>
      <c r="K15" s="5">
        <f>'[1]Лицевые счета домов свод'!K1988</f>
        <v>-55.52000000000044</v>
      </c>
      <c r="L15" s="5"/>
    </row>
    <row r="16" spans="1:12" s="8" customFormat="1" ht="12.75" hidden="1">
      <c r="A16" s="5"/>
      <c r="B16" s="5"/>
      <c r="C16" s="5"/>
      <c r="D16" s="10" t="s">
        <v>26</v>
      </c>
      <c r="E16" s="5">
        <f>'[1]Лицевые счета домов свод'!E1989</f>
        <v>0</v>
      </c>
      <c r="F16" s="5">
        <f>'[1]Лицевые счета домов свод'!F1989</f>
        <v>0</v>
      </c>
      <c r="G16" s="5">
        <f>'[1]Лицевые счета домов свод'!G1989</f>
        <v>0</v>
      </c>
      <c r="H16" s="5">
        <f>'[1]Лицевые счета домов свод'!H1989</f>
        <v>0</v>
      </c>
      <c r="I16" s="5">
        <f>'[1]Лицевые счета домов свод'!I1989</f>
        <v>0</v>
      </c>
      <c r="J16" s="5">
        <f>'[1]Лицевые счета домов свод'!J1989</f>
        <v>0</v>
      </c>
      <c r="K16" s="5">
        <f>'[1]Лицевые счета домов свод'!K1989</f>
        <v>0</v>
      </c>
      <c r="L16" s="5"/>
    </row>
    <row r="17" spans="1:12" s="8" customFormat="1" ht="12.75" hidden="1">
      <c r="A17" s="5"/>
      <c r="B17" s="5"/>
      <c r="C17" s="5"/>
      <c r="D17" s="5" t="s">
        <v>27</v>
      </c>
      <c r="E17" s="5">
        <f>'[1]Лицевые счета домов свод'!E1990</f>
        <v>31.18</v>
      </c>
      <c r="F17" s="5">
        <f>'[1]Лицевые счета домов свод'!F1990</f>
        <v>1268.5</v>
      </c>
      <c r="G17" s="5">
        <f>'[1]Лицевые счета домов свод'!G1990</f>
        <v>380.38999999999993</v>
      </c>
      <c r="H17" s="5">
        <f>'[1]Лицевые счета домов свод'!H1990</f>
        <v>400.17999999999995</v>
      </c>
      <c r="I17" s="5">
        <f>'[1]Лицевые счета домов свод'!I1990</f>
        <v>0</v>
      </c>
      <c r="J17" s="5">
        <f>'[1]Лицевые счета домов свод'!J1990</f>
        <v>1668.6799999999998</v>
      </c>
      <c r="K17" s="5">
        <f>'[1]Лицевые счета домов свод'!K1990</f>
        <v>11.389999999999986</v>
      </c>
      <c r="L17" s="5"/>
    </row>
    <row r="18" spans="1:12" s="8" customFormat="1" ht="31.5" customHeight="1" hidden="1">
      <c r="A18" s="5"/>
      <c r="B18" s="5"/>
      <c r="C18" s="5"/>
      <c r="D18" s="10" t="s">
        <v>28</v>
      </c>
      <c r="E18" s="5">
        <f>'[1]Лицевые счета домов свод'!E1991</f>
        <v>0.77</v>
      </c>
      <c r="F18" s="5">
        <f>'[1]Лицевые счета домов свод'!F1991</f>
        <v>31.67</v>
      </c>
      <c r="G18" s="5">
        <f>'[1]Лицевые счета домов свод'!G1991</f>
        <v>9.48</v>
      </c>
      <c r="H18" s="5">
        <f>'[1]Лицевые счета домов свод'!H1991</f>
        <v>10.579999999999998</v>
      </c>
      <c r="I18" s="5">
        <f>'[1]Лицевые счета домов свод'!I1991</f>
        <v>0</v>
      </c>
      <c r="J18" s="5">
        <f>'[1]Лицевые счета домов свод'!J1991</f>
        <v>42.25</v>
      </c>
      <c r="K18" s="5">
        <f>'[1]Лицевые счета домов свод'!K1991</f>
        <v>-0.3299999999999983</v>
      </c>
      <c r="L18" s="5"/>
    </row>
    <row r="19" spans="1:12" s="8" customFormat="1" ht="43.5" customHeight="1" hidden="1">
      <c r="A19" s="5"/>
      <c r="B19" s="5"/>
      <c r="C19" s="5"/>
      <c r="D19" s="10" t="s">
        <v>29</v>
      </c>
      <c r="E19" s="5">
        <f>'[1]Лицевые счета домов свод'!E1992</f>
        <v>226.45</v>
      </c>
      <c r="F19" s="5">
        <f>'[1]Лицевые счета домов свод'!F1992</f>
        <v>-226.45</v>
      </c>
      <c r="G19" s="5">
        <f>'[1]Лицевые счета домов свод'!G1992</f>
        <v>3803.7000000000003</v>
      </c>
      <c r="H19" s="5">
        <f>'[1]Лицевые счета домов свод'!H1992</f>
        <v>4001.9800000000005</v>
      </c>
      <c r="I19" s="5">
        <f>'[1]Лицевые счета домов свод'!I1992</f>
        <v>3803.7000000000003</v>
      </c>
      <c r="J19" s="5">
        <f>'[1]Лицевые счета домов свод'!J1992</f>
        <v>-28.169999999999618</v>
      </c>
      <c r="K19" s="5">
        <f>'[1]Лицевые счета домов свод'!K1992</f>
        <v>28.169999999999618</v>
      </c>
      <c r="L19" s="5"/>
    </row>
    <row r="20" spans="1:12" s="8" customFormat="1" ht="12.75" hidden="1">
      <c r="A20" s="5"/>
      <c r="B20" s="5"/>
      <c r="C20" s="5"/>
      <c r="D20" s="10" t="s">
        <v>30</v>
      </c>
      <c r="E20" s="5">
        <f>'[1]Лицевые счета домов свод'!E1993</f>
        <v>0</v>
      </c>
      <c r="F20" s="5">
        <f>'[1]Лицевые счета домов свод'!F1993</f>
        <v>-5430.85</v>
      </c>
      <c r="G20" s="5">
        <f>'[1]Лицевые счета домов свод'!G1993</f>
        <v>0</v>
      </c>
      <c r="H20" s="5">
        <f>'[1]Лицевые счета домов свод'!H1993</f>
        <v>0</v>
      </c>
      <c r="I20" s="5">
        <f>'[1]Лицевые счета домов свод'!I1993</f>
        <v>2060.6461600000002</v>
      </c>
      <c r="J20" s="5">
        <f>'[1]Лицевые счета домов свод'!J1993</f>
        <v>-7491.496160000001</v>
      </c>
      <c r="K20" s="5">
        <f>'[1]Лицевые счета домов свод'!K1993</f>
        <v>0</v>
      </c>
      <c r="L20" s="5"/>
    </row>
    <row r="21" spans="1:12" s="8" customFormat="1" ht="12.75" hidden="1">
      <c r="A21" s="5"/>
      <c r="B21" s="5"/>
      <c r="C21" s="5"/>
      <c r="D21" s="10" t="s">
        <v>31</v>
      </c>
      <c r="E21" s="5">
        <f>'[1]Лицевые счета домов свод'!E1994</f>
        <v>19.4</v>
      </c>
      <c r="F21" s="5">
        <f>'[1]Лицевые счета домов свод'!F1994</f>
        <v>-14036.25</v>
      </c>
      <c r="G21" s="5">
        <f>'[1]Лицевые счета домов свод'!G1994</f>
        <v>237.66000000000005</v>
      </c>
      <c r="H21" s="5">
        <f>'[1]Лицевые счета домов свод'!H1994</f>
        <v>250.11999999999998</v>
      </c>
      <c r="I21" s="5">
        <f>'[1]Лицевые счета домов свод'!I1994</f>
        <v>0</v>
      </c>
      <c r="J21" s="5">
        <f>'[1]Лицевые счета домов свод'!J1994</f>
        <v>-13786.13</v>
      </c>
      <c r="K21" s="5">
        <f>'[1]Лицевые счета домов свод'!K1994</f>
        <v>6.940000000000083</v>
      </c>
      <c r="L21" s="5"/>
    </row>
    <row r="22" spans="1:12" s="8" customFormat="1" ht="12.75" hidden="1">
      <c r="A22" s="5"/>
      <c r="B22" s="5"/>
      <c r="C22" s="5"/>
      <c r="D22" s="5" t="s">
        <v>32</v>
      </c>
      <c r="E22" s="5">
        <f>SUM(E13:E21)</f>
        <v>1010.61</v>
      </c>
      <c r="F22" s="5">
        <f>SUM(F13:F21)</f>
        <v>-1984.3600000000006</v>
      </c>
      <c r="G22" s="5">
        <f>SUM(G13:G21)</f>
        <v>17497</v>
      </c>
      <c r="H22" s="5">
        <f>SUM(H13:H21)</f>
        <v>18409.99</v>
      </c>
      <c r="I22" s="11">
        <f>SUM(I13:I21)</f>
        <v>17352.386160000002</v>
      </c>
      <c r="J22" s="11">
        <f>SUM(J13:J21)</f>
        <v>-926.7561599999972</v>
      </c>
      <c r="K22" s="5">
        <f>SUM(K13:K21)</f>
        <v>97.61999999999907</v>
      </c>
      <c r="L22" s="5"/>
    </row>
    <row r="23" spans="1:12" s="8" customFormat="1" ht="12.75" hidden="1">
      <c r="A23" s="5"/>
      <c r="B23" s="5"/>
      <c r="C23" s="5"/>
      <c r="D23" s="5" t="s">
        <v>33</v>
      </c>
      <c r="E23" s="5">
        <f>'[1]Лицевые счета домов свод'!E1996</f>
        <v>0</v>
      </c>
      <c r="F23" s="5">
        <f>'[1]Лицевые счета домов свод'!F1996</f>
        <v>0</v>
      </c>
      <c r="G23" s="5">
        <f>'[1]Лицевые счета домов свод'!G1996</f>
        <v>0</v>
      </c>
      <c r="H23" s="5">
        <f>'[1]Лицевые счета домов свод'!H1996</f>
        <v>0</v>
      </c>
      <c r="I23" s="5">
        <f>'[1]Лицевые счета домов свод'!I1996</f>
        <v>0</v>
      </c>
      <c r="J23" s="5">
        <f>'[1]Лицевые счета домов свод'!J1996</f>
        <v>0</v>
      </c>
      <c r="K23" s="5">
        <f>'[1]Лицевые счета домов свод'!K1996</f>
        <v>0</v>
      </c>
      <c r="L23" s="5"/>
    </row>
    <row r="24" spans="1:12" s="8" customFormat="1" ht="12.75" hidden="1">
      <c r="A24" s="5"/>
      <c r="B24" s="5"/>
      <c r="C24" s="5"/>
      <c r="D24" s="5" t="s">
        <v>34</v>
      </c>
      <c r="E24" s="5">
        <f>'[1]Лицевые счета домов свод'!E1997</f>
        <v>185.35</v>
      </c>
      <c r="F24" s="5">
        <f>'[1]Лицевые счета домов свод'!F1997</f>
        <v>-185.35</v>
      </c>
      <c r="G24" s="5">
        <f>'[1]Лицевые счета домов свод'!G1997</f>
        <v>2056.9200000000005</v>
      </c>
      <c r="H24" s="5">
        <f>'[1]Лицевые счета домов свод'!H1997</f>
        <v>2228.3300000000004</v>
      </c>
      <c r="I24" s="5">
        <f>'[1]Лицевые счета домов свод'!I1997</f>
        <v>2056.9200000000005</v>
      </c>
      <c r="J24" s="5">
        <f>'[1]Лицевые счета домов свод'!J1997</f>
        <v>-13.940000000000055</v>
      </c>
      <c r="K24" s="5">
        <f>'[1]Лицевые счета домов свод'!K1997</f>
        <v>13.940000000000055</v>
      </c>
      <c r="L24" s="5"/>
    </row>
    <row r="25" spans="1:12" s="8" customFormat="1" ht="12.75" hidden="1">
      <c r="A25" s="5"/>
      <c r="B25" s="5"/>
      <c r="C25" s="5"/>
      <c r="D25" s="5" t="s">
        <v>35</v>
      </c>
      <c r="E25" s="5">
        <f>'[1]Лицевые счета домов свод'!E1998</f>
        <v>0</v>
      </c>
      <c r="F25" s="5">
        <f>'[1]Лицевые счета домов свод'!F1998</f>
        <v>0</v>
      </c>
      <c r="G25" s="5">
        <f>'[1]Лицевые счета домов свод'!G1998</f>
        <v>0</v>
      </c>
      <c r="H25" s="5">
        <f>'[1]Лицевые счета домов свод'!H1998</f>
        <v>0</v>
      </c>
      <c r="I25" s="5">
        <f>'[1]Лицевые счета домов свод'!I1998</f>
        <v>0</v>
      </c>
      <c r="J25" s="5">
        <f>'[1]Лицевые счета домов свод'!J1998</f>
        <v>0</v>
      </c>
      <c r="K25" s="5">
        <f>'[1]Лицевые счета домов свод'!K1998</f>
        <v>0</v>
      </c>
      <c r="L25" s="5"/>
    </row>
    <row r="26" spans="1:12" s="8" customFormat="1" ht="12.75" hidden="1">
      <c r="A26" s="5"/>
      <c r="B26" s="5"/>
      <c r="C26" s="5"/>
      <c r="D26" s="5" t="s">
        <v>36</v>
      </c>
      <c r="E26" s="5">
        <f>'[1]Лицевые счета домов свод'!E1999</f>
        <v>321.31</v>
      </c>
      <c r="F26" s="5">
        <f>'[1]Лицевые счета домов свод'!F1999</f>
        <v>-321.31</v>
      </c>
      <c r="G26" s="5">
        <f>'[1]Лицевые счета домов свод'!G1999</f>
        <v>5562.720000000001</v>
      </c>
      <c r="H26" s="5">
        <f>'[1]Лицевые счета домов свод'!H1999</f>
        <v>5853</v>
      </c>
      <c r="I26" s="5">
        <f>'[1]Лицевые счета домов свод'!I1999</f>
        <v>5562.720000000001</v>
      </c>
      <c r="J26" s="5">
        <f>'[1]Лицевые счета домов свод'!J1999</f>
        <v>-31.030000000001564</v>
      </c>
      <c r="K26" s="5">
        <f>'[1]Лицевые счета домов свод'!K1999</f>
        <v>31.030000000001564</v>
      </c>
      <c r="L26" s="5"/>
    </row>
    <row r="27" spans="1:12" s="8" customFormat="1" ht="12.75" hidden="1">
      <c r="A27" s="5"/>
      <c r="B27" s="5"/>
      <c r="C27" s="5"/>
      <c r="D27" s="5" t="s">
        <v>37</v>
      </c>
      <c r="E27" s="5">
        <f>'[1]Лицевые счета домов свод'!E2000</f>
        <v>516.31</v>
      </c>
      <c r="F27" s="5">
        <f>'[1]Лицевые счета домов свод'!F2000</f>
        <v>-516.31</v>
      </c>
      <c r="G27" s="5">
        <f>'[1]Лицевые счета домов свод'!G2000</f>
        <v>7765.080000000001</v>
      </c>
      <c r="H27" s="5">
        <f>'[1]Лицевые счета домов свод'!H2000</f>
        <v>8231.5</v>
      </c>
      <c r="I27" s="5">
        <f>'[1]Лицевые счета домов свод'!I2000</f>
        <v>7765.080000000001</v>
      </c>
      <c r="J27" s="5">
        <f>'[1]Лицевые счета домов свод'!J2000</f>
        <v>-49.89000000000033</v>
      </c>
      <c r="K27" s="5">
        <f>'[1]Лицевые счета домов свод'!K2000</f>
        <v>49.89000000000124</v>
      </c>
      <c r="L27" s="5"/>
    </row>
    <row r="28" spans="1:12" s="8" customFormat="1" ht="12.75" hidden="1">
      <c r="A28" s="5"/>
      <c r="B28" s="5"/>
      <c r="C28" s="5"/>
      <c r="D28" s="5" t="s">
        <v>38</v>
      </c>
      <c r="E28" s="5">
        <f>'[1]Лицевые счета домов свод'!E2001</f>
        <v>-309.45</v>
      </c>
      <c r="F28" s="5">
        <f>'[1]Лицевые счета домов свод'!F2001</f>
        <v>309.45</v>
      </c>
      <c r="G28" s="5">
        <f>'[1]Лицевые счета домов свод'!G2001</f>
        <v>0</v>
      </c>
      <c r="H28" s="5">
        <f>'[1]Лицевые счета домов свод'!H2001</f>
        <v>0</v>
      </c>
      <c r="I28" s="5">
        <f>'[1]Лицевые счета домов свод'!I2001</f>
        <v>0</v>
      </c>
      <c r="J28" s="5">
        <f>'[1]Лицевые счета домов свод'!J2001</f>
        <v>309.45</v>
      </c>
      <c r="K28" s="5">
        <f>'[1]Лицевые счета домов свод'!K2001</f>
        <v>-309.45</v>
      </c>
      <c r="L28" s="5"/>
    </row>
    <row r="29" spans="1:12" s="8" customFormat="1" ht="12.75" hidden="1">
      <c r="A29" s="5"/>
      <c r="B29" s="5"/>
      <c r="C29" s="5"/>
      <c r="D29" s="5" t="s">
        <v>39</v>
      </c>
      <c r="E29" s="5">
        <f>'[1]Лицевые счета домов свод'!E2002</f>
        <v>365.25</v>
      </c>
      <c r="F29" s="5">
        <f>'[1]Лицевые счета домов свод'!F2002</f>
        <v>-365.25</v>
      </c>
      <c r="G29" s="5">
        <f>'[1]Лицевые счета домов свод'!G2002</f>
        <v>6323.2800000000025</v>
      </c>
      <c r="H29" s="5">
        <f>'[1]Лицевые счета домов свод'!H2002</f>
        <v>6653.25</v>
      </c>
      <c r="I29" s="5">
        <f>'[1]Лицевые счета домов свод'!I2002</f>
        <v>6323.2800000000025</v>
      </c>
      <c r="J29" s="5">
        <f>'[1]Лицевые счета домов свод'!J2002</f>
        <v>-35.280000000002474</v>
      </c>
      <c r="K29" s="5">
        <f>'[1]Лицевые счета домов свод'!K2002</f>
        <v>35.280000000002474</v>
      </c>
      <c r="L29" s="5"/>
    </row>
    <row r="30" spans="1:12" s="8" customFormat="1" ht="12.75" hidden="1">
      <c r="A30" s="5"/>
      <c r="B30" s="5"/>
      <c r="C30" s="5"/>
      <c r="D30" s="5" t="s">
        <v>40</v>
      </c>
      <c r="E30" s="5">
        <f>'[1]Лицевые счета домов свод'!E2003</f>
        <v>0</v>
      </c>
      <c r="F30" s="5">
        <f>'[1]Лицевые счета домов свод'!F2003</f>
        <v>0</v>
      </c>
      <c r="G30" s="5">
        <f>'[1]Лицевые счета домов свод'!G2003</f>
        <v>513.51</v>
      </c>
      <c r="H30" s="5">
        <f>'[1]Лицевые счета домов свод'!H2003</f>
        <v>513.5200000000001</v>
      </c>
      <c r="I30" s="5">
        <f>'[1]Лицевые счета домов свод'!I2003</f>
        <v>513.51</v>
      </c>
      <c r="J30" s="5">
        <f>'[1]Лицевые счета домов свод'!J2003</f>
        <v>0.010000000000104592</v>
      </c>
      <c r="K30" s="5">
        <f>'[1]Лицевые счета домов свод'!K2003</f>
        <v>-0.010000000000104592</v>
      </c>
      <c r="L30" s="5"/>
    </row>
    <row r="31" spans="1:12" s="8" customFormat="1" ht="12.75" hidden="1">
      <c r="A31" s="5"/>
      <c r="B31" s="5"/>
      <c r="C31" s="5"/>
      <c r="D31" s="5" t="s">
        <v>41</v>
      </c>
      <c r="E31" s="5">
        <f>'[1]Лицевые счета домов свод'!E2004</f>
        <v>0</v>
      </c>
      <c r="F31" s="5">
        <f>'[1]Лицевые счета домов свод'!F2004</f>
        <v>0</v>
      </c>
      <c r="G31" s="5">
        <f>'[1]Лицевые счета домов свод'!G2004</f>
        <v>3310.0299999999997</v>
      </c>
      <c r="H31" s="5">
        <f>'[1]Лицевые счета домов свод'!H2004</f>
        <v>3310.03</v>
      </c>
      <c r="I31" s="5">
        <f>'[1]Лицевые счета домов свод'!I2004</f>
        <v>3310.0299999999997</v>
      </c>
      <c r="J31" s="5">
        <f>'[1]Лицевые счета домов свод'!J2004</f>
        <v>0</v>
      </c>
      <c r="K31" s="5">
        <f>'[1]Лицевые счета домов свод'!K2004</f>
        <v>0</v>
      </c>
      <c r="L31" s="5"/>
    </row>
    <row r="32" spans="1:12" s="8" customFormat="1" ht="12.75">
      <c r="A32" s="5"/>
      <c r="B32" s="6" t="s">
        <v>14</v>
      </c>
      <c r="C32" s="9">
        <v>12</v>
      </c>
      <c r="D32" s="5"/>
      <c r="E32" s="5">
        <f>SUM(E23:E31)+E12+E22</f>
        <v>2935.22</v>
      </c>
      <c r="F32" s="5">
        <f>SUM(F23:F31)+F12+F22</f>
        <v>40350.71</v>
      </c>
      <c r="G32" s="5">
        <f>SUM(G23:G31)+G12+G22</f>
        <v>57672.020000000004</v>
      </c>
      <c r="H32" s="5">
        <f>SUM(H23:H31)+H12+H22</f>
        <v>60607.240000000005</v>
      </c>
      <c r="I32" s="11">
        <f>SUM(I23:I31)+I12+I22</f>
        <v>42883.92616</v>
      </c>
      <c r="J32" s="11">
        <f>SUM(J23:J31)+J12+J22</f>
        <v>58074.02383999999</v>
      </c>
      <c r="K32" s="5">
        <f>SUM(K23:K31)+K12+K22</f>
        <v>8.668621376273222E-12</v>
      </c>
      <c r="L32" s="5"/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workbookViewId="0" topLeftCell="A1">
      <selection activeCell="D31" sqref="D31"/>
    </sheetView>
  </sheetViews>
  <sheetFormatPr defaultColWidth="12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  <col min="6" max="16384" width="11.57421875" style="0" customWidth="1"/>
  </cols>
  <sheetData>
    <row r="1" spans="1:5" s="13" customFormat="1" ht="12.75">
      <c r="A1" s="12" t="s">
        <v>42</v>
      </c>
      <c r="B1" s="12"/>
      <c r="C1" s="12"/>
      <c r="D1" s="12"/>
      <c r="E1" s="12"/>
    </row>
    <row r="2" spans="1:5" s="13" customFormat="1" ht="12.75">
      <c r="A2" s="14" t="s">
        <v>1</v>
      </c>
      <c r="B2" s="12" t="s">
        <v>43</v>
      </c>
      <c r="C2" s="12" t="s">
        <v>2</v>
      </c>
      <c r="D2" s="12" t="s">
        <v>44</v>
      </c>
      <c r="E2" s="12" t="s">
        <v>45</v>
      </c>
    </row>
    <row r="3" spans="1:5" s="13" customFormat="1" ht="43.5" customHeight="1">
      <c r="A3" s="6">
        <v>1</v>
      </c>
      <c r="B3" s="14" t="s">
        <v>46</v>
      </c>
      <c r="C3" s="6" t="s">
        <v>47</v>
      </c>
      <c r="D3" s="6"/>
      <c r="E3" s="6">
        <v>1856.09</v>
      </c>
    </row>
    <row r="4" spans="1:5" s="13" customFormat="1" ht="12.75" hidden="1">
      <c r="A4" s="6">
        <v>2</v>
      </c>
      <c r="B4" s="14"/>
      <c r="C4" s="12"/>
      <c r="D4" s="12"/>
      <c r="E4" s="12"/>
    </row>
    <row r="5" spans="1:5" s="13" customFormat="1" ht="12.75" hidden="1">
      <c r="A5" s="6">
        <v>3</v>
      </c>
      <c r="B5" s="6"/>
      <c r="C5" s="6"/>
      <c r="D5" s="6"/>
      <c r="E5" s="6"/>
    </row>
    <row r="6" spans="1:5" s="13" customFormat="1" ht="12.75" hidden="1">
      <c r="A6" s="6"/>
      <c r="B6" s="6" t="s">
        <v>48</v>
      </c>
      <c r="C6" s="6"/>
      <c r="D6" s="6"/>
      <c r="E6" s="6">
        <f>E4+E3+E5</f>
        <v>1856.09</v>
      </c>
    </row>
    <row r="7" spans="1:5" s="13" customFormat="1" ht="12.75" hidden="1">
      <c r="A7" s="15"/>
      <c r="B7" s="15"/>
      <c r="C7" s="15"/>
      <c r="D7" s="15"/>
      <c r="E7" s="15"/>
    </row>
    <row r="8" spans="1:5" s="13" customFormat="1" ht="12.75" hidden="1">
      <c r="A8" s="15"/>
      <c r="B8" s="15"/>
      <c r="C8" s="15"/>
      <c r="D8" s="15"/>
      <c r="E8" s="15"/>
    </row>
    <row r="9" spans="1:5" s="13" customFormat="1" ht="12.75">
      <c r="A9" s="12" t="s">
        <v>49</v>
      </c>
      <c r="B9" s="12"/>
      <c r="C9" s="12"/>
      <c r="D9" s="12"/>
      <c r="E9" s="12"/>
    </row>
    <row r="10" spans="1:5" s="13" customFormat="1" ht="12.75">
      <c r="A10" s="14" t="s">
        <v>1</v>
      </c>
      <c r="B10" s="12" t="s">
        <v>43</v>
      </c>
      <c r="C10" s="12" t="s">
        <v>2</v>
      </c>
      <c r="D10" s="12" t="s">
        <v>44</v>
      </c>
      <c r="E10" s="12" t="s">
        <v>45</v>
      </c>
    </row>
    <row r="11" spans="1:5" s="13" customFormat="1" ht="12.75">
      <c r="A11" s="15"/>
      <c r="B11" s="14" t="s">
        <v>50</v>
      </c>
      <c r="C11" s="6" t="s">
        <v>47</v>
      </c>
      <c r="D11" s="12" t="s">
        <v>51</v>
      </c>
      <c r="E11" s="12">
        <v>2500</v>
      </c>
    </row>
    <row r="12" spans="1:5" ht="12.75" hidden="1">
      <c r="A12" s="16"/>
      <c r="B12" s="17"/>
      <c r="C12" s="17"/>
      <c r="D12" s="18"/>
      <c r="E12" s="18"/>
    </row>
    <row r="13" spans="1:5" ht="12.75" hidden="1">
      <c r="A13" s="19"/>
      <c r="B13" s="19"/>
      <c r="C13" s="19"/>
      <c r="D13" s="19"/>
      <c r="E13" s="19"/>
    </row>
    <row r="14" spans="1:5" ht="12.75" hidden="1">
      <c r="A14" s="20"/>
      <c r="B14" s="20" t="s">
        <v>48</v>
      </c>
      <c r="C14" s="20"/>
      <c r="D14" s="20"/>
      <c r="E14" s="20">
        <f>E11+E12+E13</f>
        <v>2500</v>
      </c>
    </row>
    <row r="15" spans="1:5" ht="12.75" hidden="1">
      <c r="A15" s="19"/>
      <c r="B15" s="19"/>
      <c r="C15" s="19"/>
      <c r="D15" s="19"/>
      <c r="E15" s="19"/>
    </row>
    <row r="16" spans="1:5" ht="12.75" hidden="1">
      <c r="A16" s="21"/>
      <c r="B16" s="21"/>
      <c r="C16" s="21"/>
      <c r="D16" s="21"/>
      <c r="E16" s="21"/>
    </row>
    <row r="17" spans="1:5" ht="12.75" hidden="1">
      <c r="A17" s="22" t="s">
        <v>1</v>
      </c>
      <c r="B17" s="23" t="s">
        <v>43</v>
      </c>
      <c r="C17" s="23" t="s">
        <v>2</v>
      </c>
      <c r="D17" s="23" t="s">
        <v>44</v>
      </c>
      <c r="E17" s="23" t="s">
        <v>45</v>
      </c>
    </row>
    <row r="18" spans="1:5" ht="12.75" hidden="1">
      <c r="A18" s="19"/>
      <c r="B18" s="17"/>
      <c r="C18" s="17"/>
      <c r="D18" s="18"/>
      <c r="E18" s="18"/>
    </row>
    <row r="19" spans="1:5" ht="12.75" hidden="1">
      <c r="A19" s="16">
        <v>1</v>
      </c>
      <c r="B19" s="17"/>
      <c r="C19" s="17"/>
      <c r="D19" s="18"/>
      <c r="E19" s="18"/>
    </row>
    <row r="20" spans="1:5" ht="12.75" hidden="1">
      <c r="A20" s="19"/>
      <c r="B20" s="19"/>
      <c r="C20" s="19"/>
      <c r="D20" s="19"/>
      <c r="E20" s="19"/>
    </row>
    <row r="21" spans="1:5" ht="12.75" hidden="1">
      <c r="A21" s="20"/>
      <c r="B21" s="20" t="s">
        <v>48</v>
      </c>
      <c r="C21" s="20"/>
      <c r="D21" s="20"/>
      <c r="E21" s="20">
        <f>E19</f>
        <v>0</v>
      </c>
    </row>
    <row r="22" ht="12.75" hidden="1"/>
    <row r="23" ht="12.75" hidden="1"/>
    <row r="24" ht="12.75" hidden="1"/>
    <row r="25" spans="1:5" ht="12.75" hidden="1">
      <c r="A25" s="24"/>
      <c r="B25" s="24" t="s">
        <v>52</v>
      </c>
      <c r="C25" s="24"/>
      <c r="D25" s="24"/>
      <c r="E25" s="24">
        <f>E6+E14</f>
        <v>4356.09</v>
      </c>
    </row>
  </sheetData>
  <sheetProtection selectLockedCells="1" selectUnlockedCells="1"/>
  <mergeCells count="3">
    <mergeCell ref="A1:E1"/>
    <mergeCell ref="A9:E9"/>
    <mergeCell ref="A16:E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workbookViewId="0" topLeftCell="A1">
      <selection activeCell="B16" sqref="B16"/>
    </sheetView>
  </sheetViews>
  <sheetFormatPr defaultColWidth="12.57421875" defaultRowHeight="12.75"/>
  <cols>
    <col min="1" max="1" width="7.00390625" style="0" customWidth="1"/>
    <col min="2" max="2" width="45.140625" style="0" customWidth="1"/>
    <col min="3" max="3" width="24.00390625" style="0" customWidth="1"/>
    <col min="4" max="16384" width="11.57421875" style="0" customWidth="1"/>
  </cols>
  <sheetData>
    <row r="3" spans="1:3" ht="12.75">
      <c r="A3" s="25"/>
      <c r="B3" s="26"/>
      <c r="C3" s="26"/>
    </row>
    <row r="4" spans="1:3" ht="12.75">
      <c r="A4" s="27"/>
      <c r="B4" s="28"/>
      <c r="C4" s="28"/>
    </row>
    <row r="5" spans="1:3" ht="12.75">
      <c r="A5" s="29"/>
      <c r="B5" s="30"/>
      <c r="C5" s="31"/>
    </row>
    <row r="6" spans="1:3" ht="12.75">
      <c r="A6" s="29"/>
      <c r="B6" s="31"/>
      <c r="C6" s="31"/>
    </row>
    <row r="7" spans="1:3" ht="12.75">
      <c r="A7" s="29"/>
      <c r="B7" s="30"/>
      <c r="C7" s="31"/>
    </row>
    <row r="8" spans="1:3" ht="12.75">
      <c r="A8" s="29"/>
      <c r="B8" s="30"/>
      <c r="C8" s="31"/>
    </row>
    <row r="9" spans="1:3" ht="12.75">
      <c r="A9" s="29"/>
      <c r="B9" s="30"/>
      <c r="C9" s="31"/>
    </row>
    <row r="10" spans="1:3" ht="12.75">
      <c r="A10" s="25"/>
      <c r="B10" s="26"/>
      <c r="C10" s="26"/>
    </row>
    <row r="11" spans="1:3" ht="12.75">
      <c r="A11" s="32"/>
      <c r="B11" s="33"/>
      <c r="C11" s="33"/>
    </row>
    <row r="12" spans="1:3" ht="12.75">
      <c r="A12" s="32"/>
      <c r="B12" s="32"/>
      <c r="C12" s="32"/>
    </row>
    <row r="13" spans="1:3" ht="12.75">
      <c r="A13" s="32"/>
      <c r="B13" s="32"/>
      <c r="C13" s="32"/>
    </row>
    <row r="14" spans="1:3" ht="12.75">
      <c r="A14" s="32"/>
      <c r="B14" s="32"/>
      <c r="C14" s="32"/>
    </row>
    <row r="15" spans="1:3" ht="12.75">
      <c r="A15" s="32"/>
      <c r="B15" s="32"/>
      <c r="C15" s="32"/>
    </row>
    <row r="16" spans="1:3" ht="12.75">
      <c r="A16" s="34"/>
      <c r="B16" s="34"/>
      <c r="C16" s="34"/>
    </row>
    <row r="17" spans="1:3" ht="12.75">
      <c r="A17" s="34"/>
      <c r="B17" s="34"/>
      <c r="C17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2018-01-24T07:46:08Z</cp:lastPrinted>
  <dcterms:modified xsi:type="dcterms:W3CDTF">2018-04-01T09:04:04Z</dcterms:modified>
  <cp:category/>
  <cp:version/>
  <cp:contentType/>
  <cp:contentStatus/>
  <cp:revision>129</cp:revision>
</cp:coreProperties>
</file>